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bookViews>
  <sheets>
    <sheet name="INSTRUCTIONS" sheetId="2" r:id="rId1"/>
    <sheet name="STAFF CREDENTIALS" sheetId="1" state="hidden" r:id="rId2"/>
    <sheet name="LIST" sheetId="3" state="hidden" r:id="rId3"/>
    <sheet name="BUDGET" sheetId="4" state="hidden" r:id="rId4"/>
    <sheet name="1) General Information " sheetId="8" r:id="rId5"/>
    <sheet name="2) Operating Budget" sheetId="5" r:id="rId6"/>
    <sheet name="3) Staff  Competencies " sheetId="6" r:id="rId7"/>
    <sheet name="(4) Staffing Schedule " sheetId="9" r:id="rId8"/>
  </sheets>
  <externalReferences>
    <externalReference r:id="rId9"/>
  </externalReferences>
  <definedNames>
    <definedName name="_xlnm.Print_Area" localSheetId="7">'(4) Staffing Schedule '!$A$3:$H$52</definedName>
    <definedName name="_xlnm.Print_Area" localSheetId="5">'2) Operating Budget'!$B$1:$J$94</definedName>
    <definedName name="_xlnm.Print_Area" localSheetId="6">'3) Staff  Competencies '!$B$1:$G$93</definedName>
    <definedName name="_xlnm.Print_Area" localSheetId="1">'STAFF CREDENTIALS'!$B$1:$P$50</definedName>
    <definedName name="_xlnm.Print_Titles" localSheetId="7">'(4) Staffing Schedule '!$3:$3</definedName>
  </definedNames>
  <calcPr calcId="145621"/>
</workbook>
</file>

<file path=xl/calcChain.xml><?xml version="1.0" encoding="utf-8"?>
<calcChain xmlns="http://schemas.openxmlformats.org/spreadsheetml/2006/main">
  <c r="I5" i="5" l="1"/>
  <c r="I6" i="5"/>
  <c r="I7" i="5"/>
  <c r="I8" i="5"/>
  <c r="I9" i="5"/>
  <c r="I10" i="5"/>
  <c r="I11" i="5"/>
  <c r="I12" i="5"/>
  <c r="I13" i="5"/>
  <c r="I14" i="5"/>
  <c r="I15" i="5"/>
  <c r="I16" i="5"/>
  <c r="I17" i="5"/>
  <c r="I18" i="5"/>
  <c r="I19" i="5"/>
  <c r="I20" i="5"/>
  <c r="I21" i="5"/>
  <c r="I22" i="5"/>
  <c r="I23" i="5"/>
  <c r="I24" i="5"/>
  <c r="I25" i="5"/>
  <c r="I26" i="5"/>
  <c r="I27" i="5"/>
  <c r="I4" i="5"/>
  <c r="G32" i="5" l="1"/>
  <c r="G33" i="5"/>
  <c r="G34" i="5"/>
  <c r="G35" i="5"/>
  <c r="G36" i="5"/>
  <c r="G37" i="5"/>
  <c r="G38" i="5"/>
  <c r="G39" i="5"/>
  <c r="G40" i="5"/>
  <c r="G41" i="5"/>
  <c r="G42" i="5"/>
  <c r="G43" i="5"/>
  <c r="G44" i="5"/>
  <c r="G45" i="5"/>
  <c r="G46" i="5"/>
  <c r="G47" i="5"/>
  <c r="G48" i="5"/>
  <c r="G49" i="5"/>
  <c r="G50" i="5"/>
  <c r="G51" i="5"/>
  <c r="G52" i="5"/>
  <c r="G53" i="5"/>
  <c r="G54" i="5"/>
  <c r="G31" i="5"/>
  <c r="H61" i="5" l="1"/>
  <c r="H5" i="5"/>
  <c r="H6" i="5"/>
  <c r="H7" i="5"/>
  <c r="H8" i="5"/>
  <c r="H9" i="5"/>
  <c r="H10" i="5"/>
  <c r="H11" i="5"/>
  <c r="H12" i="5"/>
  <c r="H13" i="5"/>
  <c r="H14" i="5"/>
  <c r="H15" i="5"/>
  <c r="H16" i="5"/>
  <c r="H17" i="5"/>
  <c r="H18" i="5"/>
  <c r="H19" i="5"/>
  <c r="H20" i="5"/>
  <c r="H21" i="5"/>
  <c r="H22" i="5"/>
  <c r="H23" i="5"/>
  <c r="H24" i="5"/>
  <c r="H25" i="5"/>
  <c r="H26" i="5"/>
  <c r="H27" i="5"/>
  <c r="H4" i="5"/>
  <c r="F32" i="5"/>
  <c r="F33" i="5"/>
  <c r="F34" i="5"/>
  <c r="F35" i="5"/>
  <c r="F36" i="5"/>
  <c r="F37" i="5"/>
  <c r="F38" i="5"/>
  <c r="F39" i="5"/>
  <c r="F40" i="5"/>
  <c r="F41" i="5"/>
  <c r="F42" i="5"/>
  <c r="F43" i="5"/>
  <c r="F44" i="5"/>
  <c r="F45" i="5"/>
  <c r="F46" i="5"/>
  <c r="F47" i="5"/>
  <c r="F48" i="5"/>
  <c r="F49" i="5"/>
  <c r="F50" i="5"/>
  <c r="F51" i="5"/>
  <c r="F52" i="5"/>
  <c r="F53" i="5"/>
  <c r="F54" i="5"/>
  <c r="F31" i="5"/>
  <c r="L116" i="3"/>
  <c r="L115" i="3"/>
  <c r="O16" i="1"/>
  <c r="P16" i="1" s="1"/>
  <c r="O17" i="1"/>
  <c r="P17" i="1" s="1"/>
  <c r="O18" i="1"/>
  <c r="P18" i="1" s="1"/>
  <c r="O19" i="1"/>
  <c r="P19" i="1" s="1"/>
  <c r="O20" i="1"/>
  <c r="P20" i="1" s="1"/>
  <c r="O21" i="1"/>
  <c r="P21" i="1" s="1"/>
  <c r="O22" i="1"/>
  <c r="P22" i="1" s="1"/>
  <c r="O23" i="1"/>
  <c r="P23" i="1" s="1"/>
  <c r="O24" i="1"/>
  <c r="P24" i="1" s="1"/>
  <c r="O25" i="1"/>
  <c r="P25" i="1" s="1"/>
  <c r="O26" i="1"/>
  <c r="P26" i="1" s="1"/>
  <c r="O27" i="1"/>
  <c r="P27" i="1" s="1"/>
  <c r="O28" i="1"/>
  <c r="P28" i="1" s="1"/>
  <c r="O29" i="1"/>
  <c r="P29" i="1" s="1"/>
  <c r="O30" i="1"/>
  <c r="P30" i="1" s="1"/>
  <c r="O31" i="1"/>
  <c r="P31" i="1" s="1"/>
  <c r="O32" i="1"/>
  <c r="P32" i="1" s="1"/>
  <c r="O33" i="1"/>
  <c r="P33" i="1" s="1"/>
  <c r="O34" i="1"/>
  <c r="P34" i="1" s="1"/>
  <c r="O35" i="1"/>
  <c r="P35" i="1" s="1"/>
  <c r="O36" i="1"/>
  <c r="P36" i="1" s="1"/>
  <c r="O37" i="1"/>
  <c r="P37" i="1" s="1"/>
  <c r="O38" i="1"/>
  <c r="P38" i="1" s="1"/>
  <c r="O39" i="1"/>
  <c r="P39" i="1" s="1"/>
  <c r="O40" i="1"/>
  <c r="P40" i="1" s="1"/>
  <c r="O41" i="1"/>
  <c r="P41" i="1" s="1"/>
  <c r="O42" i="1"/>
  <c r="P42" i="1" s="1"/>
  <c r="O43" i="1"/>
  <c r="P43" i="1" s="1"/>
  <c r="O44" i="1"/>
  <c r="P44" i="1" s="1"/>
  <c r="O45" i="1"/>
  <c r="P45" i="1" s="1"/>
  <c r="O46" i="1"/>
  <c r="P46" i="1" s="1"/>
  <c r="O47" i="1"/>
  <c r="P47" i="1" s="1"/>
  <c r="O48" i="1"/>
  <c r="P48" i="1" s="1"/>
  <c r="O49" i="1"/>
  <c r="P49" i="1" s="1"/>
  <c r="O50" i="1"/>
  <c r="P50" i="1" s="1"/>
  <c r="O15" i="1"/>
  <c r="H59" i="5" l="1"/>
  <c r="H60" i="5"/>
  <c r="P15" i="1"/>
  <c r="P12" i="4"/>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H62" i="5" l="1"/>
  <c r="H19" i="4"/>
  <c r="L19" i="4"/>
  <c r="L20" i="4"/>
  <c r="L21" i="4"/>
  <c r="L22" i="4"/>
  <c r="L23" i="4"/>
  <c r="L24" i="4"/>
  <c r="L25" i="4"/>
  <c r="L26" i="4"/>
  <c r="L27" i="4"/>
  <c r="L18" i="4"/>
  <c r="L28" i="4" s="1"/>
  <c r="H20" i="4"/>
  <c r="H21" i="4"/>
  <c r="H22" i="4"/>
  <c r="H23" i="4"/>
  <c r="H24" i="4"/>
  <c r="H25" i="4"/>
  <c r="H26" i="4"/>
  <c r="H27" i="4"/>
  <c r="H18" i="4"/>
  <c r="D19" i="4"/>
  <c r="D20" i="4"/>
  <c r="M20" i="4" s="1"/>
  <c r="D21" i="4"/>
  <c r="D22" i="4"/>
  <c r="D23" i="4"/>
  <c r="D24" i="4"/>
  <c r="M24" i="4" s="1"/>
  <c r="D25" i="4"/>
  <c r="D26" i="4"/>
  <c r="D27" i="4"/>
  <c r="D18" i="4"/>
  <c r="J28" i="4"/>
  <c r="F28" i="4"/>
  <c r="C28" i="4"/>
  <c r="P4" i="4"/>
  <c r="P5" i="4"/>
  <c r="P6" i="4"/>
  <c r="P7" i="4"/>
  <c r="P8" i="4"/>
  <c r="P9" i="4"/>
  <c r="P10" i="4"/>
  <c r="P11" i="4"/>
  <c r="P3" i="4"/>
  <c r="C13" i="4"/>
  <c r="D13" i="4"/>
  <c r="E13" i="4"/>
  <c r="F13" i="4"/>
  <c r="H13" i="4"/>
  <c r="I13" i="4"/>
  <c r="J13" i="4"/>
  <c r="L13" i="4"/>
  <c r="M13" i="4"/>
  <c r="N13" i="4"/>
  <c r="O13" i="4"/>
  <c r="B13" i="4"/>
  <c r="M21" i="4" l="1"/>
  <c r="M25" i="4"/>
  <c r="H28" i="4"/>
  <c r="M23" i="4"/>
  <c r="M19" i="4"/>
  <c r="M26" i="4"/>
  <c r="M22" i="4"/>
  <c r="M18" i="4"/>
  <c r="M27" i="4"/>
  <c r="D28" i="4"/>
  <c r="P13" i="4"/>
  <c r="M28" i="4" l="1"/>
  <c r="B30" i="4"/>
</calcChain>
</file>

<file path=xl/sharedStrings.xml><?xml version="1.0" encoding="utf-8"?>
<sst xmlns="http://schemas.openxmlformats.org/spreadsheetml/2006/main" count="1177" uniqueCount="310">
  <si>
    <t>Provider Name:</t>
  </si>
  <si>
    <t>Date of Submission:</t>
  </si>
  <si>
    <t xml:space="preserve">Annual Salary </t>
  </si>
  <si>
    <t xml:space="preserve">Number of Clients Served Per Shift 
</t>
  </si>
  <si>
    <t xml:space="preserve">Hours Worked Per Week </t>
  </si>
  <si>
    <t xml:space="preserve">Total Agency Cost </t>
  </si>
  <si>
    <t xml:space="preserve">Total Cost Per Individual </t>
  </si>
  <si>
    <t>Does this staff provide Programmatic Oversight or Direct Support</t>
  </si>
  <si>
    <t xml:space="preserve">Program Oversight </t>
  </si>
  <si>
    <t xml:space="preserve">Direct Support </t>
  </si>
  <si>
    <t xml:space="preserve">Yes </t>
  </si>
  <si>
    <t xml:space="preserve">No </t>
  </si>
  <si>
    <t>Location</t>
  </si>
  <si>
    <t xml:space="preserve">Department of Behavioral Health and Developmental Services
Customized Rate Staffing Form </t>
  </si>
  <si>
    <t xml:space="preserve">Level </t>
  </si>
  <si>
    <t>Daily Rate</t>
  </si>
  <si>
    <t xml:space="preserve">Annual </t>
  </si>
  <si>
    <t xml:space="preserve">Residential </t>
  </si>
  <si>
    <t>Day</t>
  </si>
  <si>
    <t>Service</t>
  </si>
  <si>
    <t>Rate</t>
  </si>
  <si>
    <t xml:space="preserve">Nursing </t>
  </si>
  <si>
    <t xml:space="preserve">Expenses </t>
  </si>
  <si>
    <t xml:space="preserve">Income </t>
  </si>
  <si>
    <t xml:space="preserve">Individual </t>
  </si>
  <si>
    <t>DSP Staffing</t>
  </si>
  <si>
    <t>LPN Staffing</t>
  </si>
  <si>
    <t>RN Staffing</t>
  </si>
  <si>
    <t>Medical Staffing</t>
  </si>
  <si>
    <t>Training</t>
  </si>
  <si>
    <t>Utilities</t>
  </si>
  <si>
    <t>Mortgage</t>
  </si>
  <si>
    <t>Groceries/Daily Living</t>
  </si>
  <si>
    <t>Transportation</t>
  </si>
  <si>
    <t xml:space="preserve">Health </t>
  </si>
  <si>
    <t xml:space="preserve">Administrative Staffing </t>
  </si>
  <si>
    <t xml:space="preserve">Other Staffing </t>
  </si>
  <si>
    <t>Total (Home)</t>
  </si>
  <si>
    <t>Total (Person)</t>
  </si>
  <si>
    <t>Jane Doe</t>
  </si>
  <si>
    <t xml:space="preserve">Net Income/Loss </t>
  </si>
  <si>
    <t xml:space="preserve">John Doe </t>
  </si>
  <si>
    <t>Group Day</t>
  </si>
  <si>
    <t>Units/month</t>
  </si>
  <si>
    <t>SN-RN</t>
  </si>
  <si>
    <t>SUPPORTS</t>
  </si>
  <si>
    <t>Tier</t>
  </si>
  <si>
    <t>Region</t>
  </si>
  <si>
    <t>Bed</t>
  </si>
  <si>
    <t>Concatenate</t>
  </si>
  <si>
    <t>RATE</t>
  </si>
  <si>
    <t>Column1</t>
  </si>
  <si>
    <t>Tier 1</t>
  </si>
  <si>
    <t>RoS</t>
  </si>
  <si>
    <t>In-Home Support Services</t>
  </si>
  <si>
    <t>N/A</t>
  </si>
  <si>
    <t xml:space="preserve">HOURLY </t>
  </si>
  <si>
    <t>Supported Living</t>
  </si>
  <si>
    <t>DAILY</t>
  </si>
  <si>
    <t>Sponsored Residential</t>
  </si>
  <si>
    <t>Group Home</t>
  </si>
  <si>
    <t>Community Coaching</t>
  </si>
  <si>
    <t>Group Day Support Services</t>
  </si>
  <si>
    <t>NoVA</t>
  </si>
  <si>
    <t>Tier 2</t>
  </si>
  <si>
    <t>Tier 3</t>
  </si>
  <si>
    <t>Tier 4</t>
  </si>
  <si>
    <t xml:space="preserve">Direct Support: Staff who provide direct hands on  care to the individual(s).  </t>
  </si>
  <si>
    <t xml:space="preserve">To qualify for higher credentialed staffing costs the staff must meet the following criteria: </t>
  </si>
  <si>
    <t xml:space="preserve">Programmatic Staff: Staff who provide oversight to direct support staff and/or individual(s).  </t>
  </si>
  <si>
    <t xml:space="preserve">To qualify for increased programmatic support the staff must meet the following criteria: </t>
  </si>
  <si>
    <t xml:space="preserve">*The specified expertise is not available through contracting for professionals which are Medicaid waiver vendors. </t>
  </si>
  <si>
    <r>
      <t xml:space="preserve">Position Title
List </t>
    </r>
    <r>
      <rPr>
        <b/>
        <u/>
        <sz val="9"/>
        <rFont val="Cambria"/>
        <family val="1"/>
        <scheme val="major"/>
      </rPr>
      <t>ALL</t>
    </r>
    <r>
      <rPr>
        <b/>
        <sz val="9"/>
        <rFont val="Cambria"/>
        <family val="1"/>
        <scheme val="major"/>
      </rPr>
      <t xml:space="preserve"> positions required for the home</t>
    </r>
  </si>
  <si>
    <r>
      <t xml:space="preserve">If Vacant will the position be filled </t>
    </r>
    <r>
      <rPr>
        <b/>
        <u/>
        <sz val="9"/>
        <rFont val="Cambria"/>
        <family val="1"/>
        <scheme val="major"/>
      </rPr>
      <t>only if</t>
    </r>
    <r>
      <rPr>
        <b/>
        <sz val="9"/>
        <rFont val="Cambria"/>
        <family val="1"/>
        <scheme val="major"/>
      </rPr>
      <t xml:space="preserve"> a customized rate is approved?</t>
    </r>
  </si>
  <si>
    <t>Is this staff employed full time or part time</t>
  </si>
  <si>
    <t xml:space="preserve">Date of Hire/
Indicate Vacant where applicable   </t>
  </si>
  <si>
    <r>
      <t xml:space="preserve">Was this staff hired with funding provided by the customized rate? 
</t>
    </r>
    <r>
      <rPr>
        <b/>
        <sz val="9"/>
        <color rgb="FFFF0000"/>
        <rFont val="Cambria"/>
        <family val="1"/>
        <scheme val="major"/>
      </rPr>
      <t>(For annual reviews only)</t>
    </r>
  </si>
  <si>
    <t xml:space="preserve">Individual(s) applying for a customized at this location </t>
  </si>
  <si>
    <t xml:space="preserve">Individual(s) not applying for a customized rate at this location </t>
  </si>
  <si>
    <r>
      <t xml:space="preserve">If yes, Please list the credential </t>
    </r>
    <r>
      <rPr>
        <b/>
        <u/>
        <sz val="9"/>
        <rFont val="Cambria"/>
        <family val="1"/>
        <scheme val="major"/>
      </rPr>
      <t xml:space="preserve">and </t>
    </r>
    <r>
      <rPr>
        <b/>
        <sz val="9"/>
        <color rgb="FFFF0000"/>
        <rFont val="Cambria"/>
        <family val="1"/>
        <scheme val="major"/>
      </rPr>
      <t xml:space="preserve">provide a copy of the degree, certification or license </t>
    </r>
  </si>
  <si>
    <t xml:space="preserve">During what hours does this staff typically work </t>
  </si>
  <si>
    <t>Full Time</t>
  </si>
  <si>
    <t>Direct Support Professional</t>
  </si>
  <si>
    <t xml:space="preserve">Associates Degree in Applied Science </t>
  </si>
  <si>
    <t>Does this staff hold specialized credentials as specified on the instructions tab?</t>
  </si>
  <si>
    <t>9:00am-5:00pm</t>
  </si>
  <si>
    <t xml:space="preserve">**EXAMPLE LINE** </t>
  </si>
  <si>
    <t xml:space="preserve">Name of Staff </t>
  </si>
  <si>
    <r>
      <t xml:space="preserve">Annual Fringe Benefits &amp; Employer Taxes
</t>
    </r>
    <r>
      <rPr>
        <b/>
        <sz val="9"/>
        <color rgb="FFFF0000"/>
        <rFont val="Cambria"/>
        <family val="1"/>
        <scheme val="major"/>
      </rPr>
      <t>Enter Cost</t>
    </r>
  </si>
  <si>
    <t>Household supplies</t>
  </si>
  <si>
    <t>Landscape &amp; upkeep</t>
  </si>
  <si>
    <t>Other (Indicate)</t>
  </si>
  <si>
    <t>Mortgage/Rent</t>
  </si>
  <si>
    <t xml:space="preserve">Food/Beverages/Dietary Supplements </t>
  </si>
  <si>
    <t xml:space="preserve">Medical Equipment/Repairs/Maintenance </t>
  </si>
  <si>
    <t xml:space="preserve">Staff Training </t>
  </si>
  <si>
    <t>Vehicle Gas</t>
  </si>
  <si>
    <t xml:space="preserve">Vehicle Insurance </t>
  </si>
  <si>
    <t xml:space="preserve">Vehicle Repair/Maintenance </t>
  </si>
  <si>
    <t xml:space="preserve">Medical Expenses </t>
  </si>
  <si>
    <t>Total Agency Cost</t>
  </si>
  <si>
    <t xml:space="preserve"># of Individuals benefiting from this service/cost </t>
  </si>
  <si>
    <t xml:space="preserve">Housing Cost </t>
  </si>
  <si>
    <t xml:space="preserve">Individual being Supported </t>
  </si>
  <si>
    <t xml:space="preserve">Total Annual Revenue </t>
  </si>
  <si>
    <t>SSI</t>
  </si>
  <si>
    <t xml:space="preserve">Other </t>
  </si>
  <si>
    <r>
      <t xml:space="preserve">Tier 1ROS-In-Home Residential Support, </t>
    </r>
    <r>
      <rPr>
        <b/>
        <sz val="8"/>
        <rFont val="Calibri"/>
        <family val="2"/>
        <scheme val="minor"/>
      </rPr>
      <t>Intermittent</t>
    </r>
  </si>
  <si>
    <r>
      <t xml:space="preserve">Tier 1ROS-Congregate Residential Support - </t>
    </r>
    <r>
      <rPr>
        <b/>
        <sz val="8"/>
        <rFont val="Calibri"/>
        <family val="2"/>
        <scheme val="minor"/>
      </rPr>
      <t>Supported Living</t>
    </r>
  </si>
  <si>
    <r>
      <t>Tier 1ROS-Congregate Residential Support -</t>
    </r>
    <r>
      <rPr>
        <b/>
        <sz val="8"/>
        <rFont val="Calibri"/>
        <family val="2"/>
        <scheme val="minor"/>
      </rPr>
      <t>Sponsored Placement</t>
    </r>
  </si>
  <si>
    <r>
      <t>Tier 1ROS-Congregate Residential Support -Group Home w/</t>
    </r>
    <r>
      <rPr>
        <b/>
        <sz val="8"/>
        <rFont val="Calibri"/>
        <family val="2"/>
        <scheme val="minor"/>
      </rPr>
      <t>Four or Fewer Beds</t>
    </r>
  </si>
  <si>
    <r>
      <t>Tier 1ROS-Congregate Residential Support -Group Home w/</t>
    </r>
    <r>
      <rPr>
        <b/>
        <sz val="8"/>
        <rFont val="Calibri"/>
        <family val="2"/>
        <scheme val="minor"/>
      </rPr>
      <t>Five Beds</t>
    </r>
  </si>
  <si>
    <r>
      <t>Tier 1ROS-Congregate Residential Support -Group Home w/</t>
    </r>
    <r>
      <rPr>
        <b/>
        <sz val="8"/>
        <rFont val="Calibri"/>
        <family val="2"/>
        <scheme val="minor"/>
      </rPr>
      <t>Six Beds</t>
    </r>
  </si>
  <si>
    <r>
      <t>Tier 1ROS-Congregate Residential Support -Group Home w/</t>
    </r>
    <r>
      <rPr>
        <b/>
        <sz val="8"/>
        <rFont val="Calibri"/>
        <family val="2"/>
        <scheme val="minor"/>
      </rPr>
      <t>Seven Beds</t>
    </r>
  </si>
  <si>
    <r>
      <t>Tier 1ROS-Congregate Residential Support -Group Home w/</t>
    </r>
    <r>
      <rPr>
        <b/>
        <sz val="8"/>
        <rFont val="Calibri"/>
        <family val="2"/>
        <scheme val="minor"/>
      </rPr>
      <t>Eight Beds</t>
    </r>
  </si>
  <si>
    <r>
      <t>Tier 1ROS-Congregate Residential Support -Group Home w/</t>
    </r>
    <r>
      <rPr>
        <b/>
        <sz val="8"/>
        <rFont val="Calibri"/>
        <family val="2"/>
        <scheme val="minor"/>
      </rPr>
      <t>Nine Beds</t>
    </r>
  </si>
  <si>
    <r>
      <t>Tier 1ROS-Congregate Residential Support -Group Home w/</t>
    </r>
    <r>
      <rPr>
        <b/>
        <sz val="8"/>
        <rFont val="Calibri"/>
        <family val="2"/>
        <scheme val="minor"/>
      </rPr>
      <t>Ten Beds</t>
    </r>
  </si>
  <si>
    <r>
      <t>Tier 1ROS-Congregate Residential Support -Group Home w/</t>
    </r>
    <r>
      <rPr>
        <b/>
        <sz val="8"/>
        <rFont val="Calibri"/>
        <family val="2"/>
        <scheme val="minor"/>
      </rPr>
      <t>Eleven Beds</t>
    </r>
  </si>
  <si>
    <r>
      <t>Tier 1ROS-Congregate Residential Support -Group Home w/</t>
    </r>
    <r>
      <rPr>
        <b/>
        <sz val="8"/>
        <rFont val="Calibri"/>
        <family val="2"/>
        <scheme val="minor"/>
      </rPr>
      <t>Twelve Beds</t>
    </r>
  </si>
  <si>
    <t>Tier 1ROS-Community Coaching and Workplace Assistance</t>
  </si>
  <si>
    <t xml:space="preserve">Tier 1ROS-Group Day </t>
  </si>
  <si>
    <t>Tier 1-NOVA-In-Home Residential Support, Intermittent</t>
  </si>
  <si>
    <t>Tier 1-NOVA-Congregate Residential Support - Supported Living</t>
  </si>
  <si>
    <t>Tier 1-NOVA-Congregate Residential Support -Sponsored Placement</t>
  </si>
  <si>
    <t>Tier 1-NOVA-Congregate Residential Support -Group Home w/Four or Fewer Beds</t>
  </si>
  <si>
    <t>Tier 1-NOVA-Congregate Residential Support -Group Home w/Five Beds</t>
  </si>
  <si>
    <t>Tier 1-NOVA-Congregate Residential Support -Group Home w/Six Beds</t>
  </si>
  <si>
    <t>Tier 1-NOVA-Congregate Residential Support -Group Home w/Seven Beds</t>
  </si>
  <si>
    <t>Tier 1-NOVA-Congregate Residential Support -Group Home w/Eight Beds</t>
  </si>
  <si>
    <t>Tier 1-NOVA-Congregate Residential Support -Group Home w/Nine Beds</t>
  </si>
  <si>
    <t>Tier 1-NOVA-Congregate Residential Support -Group Home w/Ten Beds</t>
  </si>
  <si>
    <t>Tier 1-NOVA-Congregate Residential Support -Group Home w/Eleven Beds</t>
  </si>
  <si>
    <t>Tier 1-NOVA-Congregate Residential Support -Group Home w/Twelve Beds</t>
  </si>
  <si>
    <t>Tier 1-NOVA-Community Coaching and Workplace Assistance</t>
  </si>
  <si>
    <t xml:space="preserve">Tier 1-NOVA-Group Day </t>
  </si>
  <si>
    <t>Tier 2-ROS-In-Home Residential Support, Intermittent</t>
  </si>
  <si>
    <t>Tier 2-ROS-Congregate Residential Support - Supported Living</t>
  </si>
  <si>
    <t>Tier 2-ROS-Congregate Residential Support -Sponsored Placement</t>
  </si>
  <si>
    <t>Tier 2-ROS-Congregate Residential Support -Group Home w/Four or Fewer Beds</t>
  </si>
  <si>
    <t>Tier 2-ROS-Congregate Residential Support -Group Home w/Five Beds</t>
  </si>
  <si>
    <t>Tier 2-ROS-Congregate Residential Support -Group Home w/Six Beds</t>
  </si>
  <si>
    <t>Tier 2-ROS-Congregate Residential Support -Group Home w/Seven Beds</t>
  </si>
  <si>
    <t>Tier 2-ROS-Congregate Residential Support -Group Home w/Eight Beds</t>
  </si>
  <si>
    <t>Tier 2-ROS-Congregate Residential Support -Group Home w/Nine Beds</t>
  </si>
  <si>
    <t>Tier 2-ROS-Congregate Residential Support -Group Home w/Ten Beds</t>
  </si>
  <si>
    <t>Tier 2-ROS-Congregate Residential Support -Group Home w/Eleven Beds</t>
  </si>
  <si>
    <t>Tier 2-ROS-Congregate Residential Support -Group Home w/Twelve Beds</t>
  </si>
  <si>
    <t>Tier 2-ROS-Community Coaching and Workplace Assistance</t>
  </si>
  <si>
    <t xml:space="preserve">Tier 2-ROS-Group Day </t>
  </si>
  <si>
    <t>Tier 2-NOVA-In-Home Residential Support, Intermittent</t>
  </si>
  <si>
    <t>Tier 2-NOVA-Congregate Residential Support - Supported Living</t>
  </si>
  <si>
    <t>Tier 2-NOVA-Congregate Residential Support -Sponsored Placement</t>
  </si>
  <si>
    <t>Tier 2-NOVA-Congregate Residential Support -Group Home w/Four or Fewer Beds</t>
  </si>
  <si>
    <t>Tier 2-NOVA-Congregate Residential Support -Group Home w/Five Beds</t>
  </si>
  <si>
    <t>Tier 2-NOVA-Congregate Residential Support -Group Home w/Six Beds</t>
  </si>
  <si>
    <t>Tier 2-NOVA-Congregate Residential Support -Group Home w/Seven Beds</t>
  </si>
  <si>
    <t>Tier 2-NOVA-Congregate Residential Support -Group Home w/Eight Beds</t>
  </si>
  <si>
    <t>Tier 2-NOVA-Congregate Residential Support -Group Home w/Nine Beds</t>
  </si>
  <si>
    <t>Tier 2-NOVA-Congregate Residential Support -Group Home w/Ten Beds</t>
  </si>
  <si>
    <t>Tier 2-NOVA-Congregate Residential Support -Group Home w/Eleven Beds</t>
  </si>
  <si>
    <t>Tier 2-NOVA-Congregate Residential Support -Group Home w/Twelve Beds</t>
  </si>
  <si>
    <t>Tier 2-NOVA-Community Coaching and Workplace Assistance</t>
  </si>
  <si>
    <t xml:space="preserve">Tier 2-NOVA-Group Day </t>
  </si>
  <si>
    <t>Tier 3-ROS-In-Home Residential Support, Intermittent</t>
  </si>
  <si>
    <t>Tier 3-ROS-Congregate Residential Support - Supported Living</t>
  </si>
  <si>
    <t>Tier 3-ROS-Congregate Residential Support -Sponsored Placement</t>
  </si>
  <si>
    <t>Tier 3-ROS-Congregate Residential Support -Group Home w/Four or Fewer Beds</t>
  </si>
  <si>
    <t>Tier 3-ROS-Congregate Residential Support -Group Home w/Five Beds</t>
  </si>
  <si>
    <t>Tier 3-ROS-Congregate Residential Support -Group Home w/Six Beds</t>
  </si>
  <si>
    <t>Tier 3-ROS-Congregate Residential Support -Group Home w/Seven Beds</t>
  </si>
  <si>
    <t>Tier 3-ROS-Congregate Residential Support -Group Home w/Eight Beds</t>
  </si>
  <si>
    <t>Tier 3-ROS-Congregate Residential Support -Group Home w/Nine Beds</t>
  </si>
  <si>
    <t>Tier 3-ROS-Congregate Residential Support -Group Home w/Ten Beds</t>
  </si>
  <si>
    <t>Tier 3-ROS-Congregate Residential Support -Group Home w/Eleven Beds</t>
  </si>
  <si>
    <t>Tier 3-ROS-Congregate Residential Support -Group Home w/Twelve Beds</t>
  </si>
  <si>
    <t>Tier 3-ROS-Community Coaching and Workplace Assistance</t>
  </si>
  <si>
    <t xml:space="preserve">Tier 3-ROS-Group Day </t>
  </si>
  <si>
    <t>Tier 3-NOVA-In-Home Residential Support, Intermittent</t>
  </si>
  <si>
    <t>Tier 3-NOVA-Congregate Residential Support - Supported Living</t>
  </si>
  <si>
    <t>Tier 3-NOVA-Congregate Residential Support -Sponsored Placement</t>
  </si>
  <si>
    <t>Tier 3-NOVA-Congregate Residential Support -Group Home w/Four or Fewer Beds</t>
  </si>
  <si>
    <t>Tier 3-NOVA-Congregate Residential Support -Group Home w/Five Beds</t>
  </si>
  <si>
    <t>Tier 3-NOVA-Congregate Residential Support -Group Home w/Six Beds</t>
  </si>
  <si>
    <t>Tier 3-NOVA-Congregate Residential Support -Group Home w/Seven Beds</t>
  </si>
  <si>
    <t>Tier 3-NOVA-Congregate Residential Support -Group Home w/Eight Beds</t>
  </si>
  <si>
    <t>Tier 3-NOVA-Congregate Residential Support -Group Home w/Nine Beds</t>
  </si>
  <si>
    <t>Tier 3-NOVA-Congregate Residential Support -Group Home w/Ten Beds</t>
  </si>
  <si>
    <t>Tier 3-NOVA-Congregate Residential Support -Group Home w/Eleven Beds</t>
  </si>
  <si>
    <t>Tier 3-NOVA-Congregate Residential Support -Group Home w/Twelve Beds</t>
  </si>
  <si>
    <t>Tier 3-NOVA-Community Coaching and Workplace Assistance</t>
  </si>
  <si>
    <t xml:space="preserve">Tier 3-NOVA-Group Day </t>
  </si>
  <si>
    <t>Tier 4-ROS-In-Home Residential Support, Intermittent</t>
  </si>
  <si>
    <t>Tier 4-ROS-Congregate Residential Support - Supported Living</t>
  </si>
  <si>
    <t>Tier 4-ROS-Congregate Residential Support -Sponsored Placement</t>
  </si>
  <si>
    <t>Tier 4-ROS-Congregate Residential Support -Group Home w/Four or Fewer Beds</t>
  </si>
  <si>
    <t>Tier 4-ROS-Congregate Residential Support -Group Home w/Five Beds</t>
  </si>
  <si>
    <t>Tier 4-ROS-Congregate Residential Support -Group Home w/Six Beds</t>
  </si>
  <si>
    <t>Tier 4-ROS-Congregate Residential Support -Group Home w/Seven Beds</t>
  </si>
  <si>
    <t>Tier 4-ROS-Congregate Residential Support -Group Home w/Eight Beds</t>
  </si>
  <si>
    <t>Tier 4-ROS-Congregate Residential Support -Group Home w/Nine Beds</t>
  </si>
  <si>
    <t>Tier 4-ROS-Congregate Residential Support -Group Home w/Ten Beds</t>
  </si>
  <si>
    <t>Tier 4-ROS-Congregate Residential Support -Group Home w/Eleven Beds</t>
  </si>
  <si>
    <t>Tier 4-ROS-Congregate Residential Support -Group Home w/Twelve Beds</t>
  </si>
  <si>
    <t>Tier 4-ROS-Community Coaching and Workplace Assistance</t>
  </si>
  <si>
    <t xml:space="preserve">Tier 4-ROS-Group Day </t>
  </si>
  <si>
    <t>Tier 4-NOVA-In-Home Residential Support, Intermittent</t>
  </si>
  <si>
    <t>Tier 4-NOVA-Congregate Residential Support - Supported Living</t>
  </si>
  <si>
    <t>Tier 4-NOVA-Congregate Residential Support -Sponsored Placement</t>
  </si>
  <si>
    <t>Tier 4-NOVA-Congregate Residential Support -Group Home w/Four or Fewer Beds</t>
  </si>
  <si>
    <t>Tier 4-NOVA-Congregate Residential Support -Group Home w/Five Beds</t>
  </si>
  <si>
    <t>Tier 4-NOVA-Congregate Residential Support -Group Home w/Six Beds</t>
  </si>
  <si>
    <t>Tier 4-NOVA-Congregate Residential Support -Group Home w/Seven Beds</t>
  </si>
  <si>
    <t>Tier 4-NOVA-Congregate Residential Support -Group Home w/Eight Beds</t>
  </si>
  <si>
    <t>Tier 4-NOVA-Congregate Residential Support -Group Home w/Nine Beds</t>
  </si>
  <si>
    <t>Tier 4-NOVA-Congregate Residential Support -Group Home w/Ten Beds</t>
  </si>
  <si>
    <t>Tier 4-NOVA-Congregate Residential Support -Group Home w/Eleven Beds</t>
  </si>
  <si>
    <t>Tier 4-NOVA-Congregate Residential Support -Group Home w/Twelve Beds</t>
  </si>
  <si>
    <t>Tier 4-NOVA-Community Coaching and Workplace Assistance</t>
  </si>
  <si>
    <t xml:space="preserve">Tier 4-NOVA-Group Day </t>
  </si>
  <si>
    <t>Summary of Cost</t>
  </si>
  <si>
    <t>Title</t>
  </si>
  <si>
    <t xml:space="preserve"># of Individuals served by this staff member  </t>
  </si>
  <si>
    <t xml:space="preserve">Service Provided </t>
  </si>
  <si>
    <t xml:space="preserve">Programmatic </t>
  </si>
  <si>
    <t>Total Revenues</t>
  </si>
  <si>
    <t xml:space="preserve">Total </t>
  </si>
  <si>
    <t>Net Loss/Gain</t>
  </si>
  <si>
    <t xml:space="preserve">Program Manager </t>
  </si>
  <si>
    <t xml:space="preserve">Total Salary </t>
  </si>
  <si>
    <t>EXAMPLE ROW</t>
  </si>
  <si>
    <t>Total Agency Cost
Annually</t>
  </si>
  <si>
    <t xml:space="preserve">Jane Doe </t>
  </si>
  <si>
    <t>EAMPLE ROW</t>
  </si>
  <si>
    <t>Total Fringe/Employer Tax</t>
  </si>
  <si>
    <t xml:space="preserve">*Possess a college degree and/or   </t>
  </si>
  <si>
    <t xml:space="preserve">*Have specialized licensing such as CNA, RBT and/or </t>
  </si>
  <si>
    <t xml:space="preserve">*Have specialized training or </t>
  </si>
  <si>
    <t>*Have any combination of the above AND significant experience working with the population</t>
  </si>
  <si>
    <t xml:space="preserve">Staff Name </t>
  </si>
  <si>
    <t xml:space="preserve">License </t>
  </si>
  <si>
    <t xml:space="preserve">College </t>
  </si>
  <si>
    <t xml:space="preserve">Hours worked per week </t>
  </si>
  <si>
    <t xml:space="preserve">*Possess a Master's degree or higher or  </t>
  </si>
  <si>
    <t>*Possess a Bachelor's degree with combined certifications such as BCBA AND</t>
  </si>
  <si>
    <t>* Staff are required to have a higher level of expertise than routinely required by QDDP in order to provide the required oversight and supervision of all of the key programmatic elements related to the individual's exceptional support needs AND</t>
  </si>
  <si>
    <t>Master's Degree</t>
  </si>
  <si>
    <t>Bachelor's Degree</t>
  </si>
  <si>
    <t xml:space="preserve">Certification Or  Licensure </t>
  </si>
  <si>
    <t xml:space="preserve">Associates in Applied Science </t>
  </si>
  <si>
    <t>CNA</t>
  </si>
  <si>
    <t>BCBA</t>
  </si>
  <si>
    <r>
      <t xml:space="preserve">List all </t>
    </r>
    <r>
      <rPr>
        <b/>
        <sz val="11"/>
        <color rgb="FFC00000"/>
        <rFont val="Calibri"/>
        <family val="2"/>
        <scheme val="minor"/>
      </rPr>
      <t xml:space="preserve"> </t>
    </r>
    <r>
      <rPr>
        <b/>
        <sz val="11"/>
        <color theme="0"/>
        <rFont val="Calibri"/>
        <family val="2"/>
        <scheme val="minor"/>
      </rPr>
      <t xml:space="preserve">Staff who provide </t>
    </r>
    <r>
      <rPr>
        <b/>
        <sz val="11"/>
        <color rgb="FFFFFF00"/>
        <rFont val="Calibri"/>
        <family val="2"/>
        <scheme val="minor"/>
      </rPr>
      <t xml:space="preserve">DIRECT SUPPORT </t>
    </r>
    <r>
      <rPr>
        <b/>
        <sz val="11"/>
        <color theme="0"/>
        <rFont val="Calibri"/>
        <family val="2"/>
        <scheme val="minor"/>
      </rPr>
      <t>and who meet the following criteria:</t>
    </r>
  </si>
  <si>
    <r>
      <t xml:space="preserve">List all staff who provide </t>
    </r>
    <r>
      <rPr>
        <b/>
        <sz val="11"/>
        <color rgb="FFFFFF00"/>
        <rFont val="Calibri"/>
        <family val="2"/>
        <scheme val="minor"/>
      </rPr>
      <t xml:space="preserve">PROGRAMMATIC SUPPORT </t>
    </r>
    <r>
      <rPr>
        <b/>
        <sz val="11"/>
        <color theme="0"/>
        <rFont val="Calibri"/>
        <family val="2"/>
        <scheme val="minor"/>
      </rPr>
      <t>and who meet the following criteria:</t>
    </r>
  </si>
  <si>
    <r>
      <t xml:space="preserve">                                                        
*Possess a college degree/</t>
    </r>
    <r>
      <rPr>
        <b/>
        <sz val="11"/>
        <color rgb="FFFFFF00"/>
        <rFont val="Calibri"/>
        <family val="2"/>
        <scheme val="minor"/>
      </rPr>
      <t>OR</t>
    </r>
    <r>
      <rPr>
        <b/>
        <sz val="11"/>
        <color theme="0"/>
        <rFont val="Calibri"/>
        <family val="2"/>
        <scheme val="minor"/>
      </rPr>
      <t xml:space="preserve">
*Have a specialized license such as CNA, RBT </t>
    </r>
    <r>
      <rPr>
        <b/>
        <sz val="11"/>
        <color rgb="FFFFFF00"/>
        <rFont val="Calibri"/>
        <family val="2"/>
        <scheme val="minor"/>
      </rPr>
      <t>AND/OR</t>
    </r>
    <r>
      <rPr>
        <b/>
        <sz val="11"/>
        <color theme="0"/>
        <rFont val="Calibri"/>
        <family val="2"/>
        <scheme val="minor"/>
      </rPr>
      <t xml:space="preserve">
*Have specialized training/</t>
    </r>
    <r>
      <rPr>
        <b/>
        <sz val="11"/>
        <color rgb="FFFFFF00"/>
        <rFont val="Calibri"/>
        <family val="2"/>
        <scheme val="minor"/>
      </rPr>
      <t>OR</t>
    </r>
    <r>
      <rPr>
        <b/>
        <sz val="11"/>
        <color theme="0"/>
        <rFont val="Calibri"/>
        <family val="2"/>
        <scheme val="minor"/>
      </rPr>
      <t xml:space="preserve">
*Have any combination of the above </t>
    </r>
    <r>
      <rPr>
        <b/>
        <sz val="11"/>
        <color rgb="FFFFFF00"/>
        <rFont val="Calibri"/>
        <family val="2"/>
        <scheme val="minor"/>
      </rPr>
      <t>AND</t>
    </r>
    <r>
      <rPr>
        <b/>
        <sz val="11"/>
        <color theme="0"/>
        <rFont val="Calibri"/>
        <family val="2"/>
        <scheme val="minor"/>
      </rPr>
      <t xml:space="preserve"> at least 5 years of experience working with the population served 
</t>
    </r>
  </si>
  <si>
    <t xml:space="preserve">Annual G-Tube  </t>
  </si>
  <si>
    <t xml:space="preserve">Education </t>
  </si>
  <si>
    <t>Insurance/Property/Liability</t>
  </si>
  <si>
    <t xml:space="preserve">Total Expenses/Staffing </t>
  </si>
  <si>
    <t>Total Expenses/Housing</t>
  </si>
  <si>
    <t xml:space="preserve">Total Cost Per Individual 
Annually </t>
  </si>
  <si>
    <t xml:space="preserve">Income Loss/Gain </t>
  </si>
  <si>
    <r>
      <t xml:space="preserve">Total Cost </t>
    </r>
    <r>
      <rPr>
        <b/>
        <sz val="11"/>
        <color rgb="FFFFFF00"/>
        <rFont val="Calibri"/>
        <family val="2"/>
        <scheme val="minor"/>
      </rPr>
      <t xml:space="preserve">Monthly </t>
    </r>
  </si>
  <si>
    <t>Provider Name</t>
  </si>
  <si>
    <t>Location of Home</t>
  </si>
  <si>
    <t xml:space="preserve">Number of Individuals who reside in this home </t>
  </si>
  <si>
    <r>
      <t xml:space="preserve">List </t>
    </r>
    <r>
      <rPr>
        <b/>
        <sz val="11"/>
        <color rgb="FFFFFF00"/>
        <rFont val="Calibri"/>
        <family val="2"/>
        <scheme val="minor"/>
      </rPr>
      <t>ALL</t>
    </r>
    <r>
      <rPr>
        <b/>
        <sz val="11"/>
        <color theme="0"/>
        <rFont val="Calibri"/>
        <family val="2"/>
        <scheme val="minor"/>
      </rPr>
      <t xml:space="preserve"> individuals who reside in the home </t>
    </r>
  </si>
  <si>
    <r>
      <t xml:space="preserve">STAFFING COST
</t>
    </r>
    <r>
      <rPr>
        <b/>
        <sz val="11"/>
        <color rgb="FFFFFF00"/>
        <rFont val="Calibri"/>
        <family val="2"/>
        <scheme val="minor"/>
      </rPr>
      <t xml:space="preserve">List all Staff who provide services for this home </t>
    </r>
  </si>
  <si>
    <r>
      <t xml:space="preserve">REVENUES
</t>
    </r>
    <r>
      <rPr>
        <b/>
        <sz val="11"/>
        <color rgb="FFFFFF00"/>
        <rFont val="Calibri"/>
        <family val="2"/>
        <scheme val="minor"/>
      </rPr>
      <t xml:space="preserve">List revenues for </t>
    </r>
    <r>
      <rPr>
        <b/>
        <u/>
        <sz val="11"/>
        <color rgb="FFFFFF00"/>
        <rFont val="Calibri"/>
        <family val="2"/>
        <scheme val="minor"/>
      </rPr>
      <t>ALL</t>
    </r>
    <r>
      <rPr>
        <b/>
        <sz val="11"/>
        <color rgb="FFFFFF00"/>
        <rFont val="Calibri"/>
        <family val="2"/>
        <scheme val="minor"/>
      </rPr>
      <t xml:space="preserve"> individuals in the home </t>
    </r>
  </si>
  <si>
    <r>
      <t xml:space="preserve">                                                        
*Possess a Master's degree/</t>
    </r>
    <r>
      <rPr>
        <b/>
        <sz val="11"/>
        <color rgb="FFFFFF00"/>
        <rFont val="Calibri"/>
        <family val="2"/>
        <scheme val="minor"/>
      </rPr>
      <t>OR</t>
    </r>
    <r>
      <rPr>
        <b/>
        <sz val="11"/>
        <color theme="0"/>
        <rFont val="Calibri"/>
        <family val="2"/>
        <scheme val="minor"/>
      </rPr>
      <t xml:space="preserve">
*Possess a Bachelor's degree with combined licensure or certification/</t>
    </r>
    <r>
      <rPr>
        <b/>
        <sz val="11"/>
        <color rgb="FFFFFF00"/>
        <rFont val="Calibri"/>
        <family val="2"/>
        <scheme val="minor"/>
      </rPr>
      <t xml:space="preserve">AND
</t>
    </r>
    <r>
      <rPr>
        <b/>
        <sz val="11"/>
        <color theme="0"/>
        <rFont val="Calibri"/>
        <family val="2"/>
        <scheme val="minor"/>
      </rPr>
      <t>* Staff has a higher level of expertise than routinely required by QDDP in order to provide the required oversight and supervision of all of the key programmatic elements related to the individual's exceptional support needs/</t>
    </r>
    <r>
      <rPr>
        <b/>
        <sz val="11"/>
        <color rgb="FFFFFF00"/>
        <rFont val="Calibri"/>
        <family val="2"/>
        <scheme val="minor"/>
      </rPr>
      <t xml:space="preserve">AND
</t>
    </r>
    <r>
      <rPr>
        <b/>
        <sz val="11"/>
        <color theme="0"/>
        <rFont val="Calibri"/>
        <family val="2"/>
        <scheme val="minor"/>
      </rPr>
      <t xml:space="preserve">*The specified expertise is not available through contracting for professionals which are Medicaid waiver vendors
</t>
    </r>
  </si>
  <si>
    <t xml:space="preserve">If staff split their time between both direct support and program support, list the staff twice, indicating what portion of their time is spent within each category </t>
  </si>
  <si>
    <t xml:space="preserve">Training and competencies that are required of all DBHDS licensed providers are not considered 'specialized credentials' and do not need to be listed </t>
  </si>
  <si>
    <t>Only staff who meet the requirements of "specialized staffing" (see below) are required to be listed on Tab 3</t>
  </si>
  <si>
    <t xml:space="preserve">List ALL staff who provide support for the home to include those who provide direct support to individuals, and those who provide programmatic support </t>
  </si>
  <si>
    <t xml:space="preserve">List All expenses for the home  for ALL individuals who reside in the home </t>
  </si>
  <si>
    <t xml:space="preserve">List ALL revenues for the home for ALL individuals who reside in the home </t>
  </si>
  <si>
    <r>
      <t xml:space="preserve">One form should be completed for each </t>
    </r>
    <r>
      <rPr>
        <b/>
        <u/>
        <sz val="11"/>
        <color theme="1"/>
        <rFont val="Calibri"/>
        <family val="2"/>
        <scheme val="minor"/>
      </rPr>
      <t>home</t>
    </r>
  </si>
  <si>
    <t xml:space="preserve">INSTRUCTIONS TO PROVIDER </t>
  </si>
  <si>
    <r>
      <t xml:space="preserve">Funding/Service Accessed 
</t>
    </r>
    <r>
      <rPr>
        <b/>
        <sz val="11"/>
        <color rgb="FFFFFF00"/>
        <rFont val="Calibri"/>
        <family val="2"/>
        <scheme val="minor"/>
      </rPr>
      <t>List all services/revenues that the individual regularly receives to include SSI</t>
    </r>
  </si>
  <si>
    <r>
      <t xml:space="preserve">HOUSING COST
</t>
    </r>
    <r>
      <rPr>
        <b/>
        <sz val="11"/>
        <color rgb="FFFFFF00"/>
        <rFont val="Calibri"/>
        <family val="2"/>
        <scheme val="minor"/>
      </rPr>
      <t xml:space="preserve">List all expenses for the entire home 
Individual specific costs should be listed per individual </t>
    </r>
  </si>
  <si>
    <t># of hours per week spent with the individual for who a customized rate is requested</t>
  </si>
  <si>
    <t>MONDAY</t>
  </si>
  <si>
    <t>TUESDAY</t>
  </si>
  <si>
    <t>WEDNESDAY</t>
  </si>
  <si>
    <t>THURSDAY</t>
  </si>
  <si>
    <t xml:space="preserve">FRIDAY </t>
  </si>
  <si>
    <t>SATURDAY</t>
  </si>
  <si>
    <t xml:space="preserve">SUNDAY </t>
  </si>
  <si>
    <t xml:space="preserve">Complete Tab 4 (Staffing Schedule) by listing ALL staff on each shift </t>
  </si>
  <si>
    <t xml:space="preserve">List all staff typically scheduled for each shift </t>
  </si>
  <si>
    <t>Staff who are listed on Tab 3 MUST submit a copy of their license, college degree, and certifications to be eligible for "specialized staffing"</t>
  </si>
  <si>
    <t xml:space="preserve">A COPY OF STAFF CREDENTIALS INCLUDING LICENSURE, DIPLOMA, TRANSCRIPT, OR CERTIFICATIONS MUST BE SUBMITTED FOR APPROVAL. 
ONLY STAFF MEETING THE ABOVE REFERENCED CREDENTIALS ARE REQUIRED TO SUBMIT CREDENTIALS.
RESUMES, LETTERS OF REFERENCE, OR HIGH SCHOOL DIPLOMAS ARE NOT ACCEPTABLE EVIDENCE OF CREDENTIALS.  
COMPETNECIES THAT ARE REQUIRED OF ALL DBHDS LICENSED PROVIDERS ARE NOT CONSIDERED AS SPECIALZIED CREDENTIALS. </t>
  </si>
  <si>
    <t xml:space="preserve">ENSURE THAT YOU SCROLL TO THE BOTTOM OF THE FORM  AND COMPLETE ALL SECTIONS </t>
  </si>
  <si>
    <t xml:space="preserve">EXAMPLE ROW </t>
  </si>
  <si>
    <t xml:space="preserve">A. 2 DSP's
B. 1 LPN
C. 1 RN
D. 1 House Manager
E. 1 BCBA </t>
  </si>
  <si>
    <t>A.
B.
C.
D.
E.</t>
  </si>
  <si>
    <t xml:space="preserve">STAFF QUALIFYING CRITERIA </t>
  </si>
  <si>
    <r>
      <rPr>
        <b/>
        <sz val="12"/>
        <color theme="1"/>
        <rFont val="Calibri"/>
        <family val="2"/>
        <scheme val="minor"/>
      </rPr>
      <t>Complete Tab 3 (Staff Competencies)</t>
    </r>
    <r>
      <rPr>
        <b/>
        <sz val="11"/>
        <color theme="1"/>
        <rFont val="Calibri"/>
        <family val="2"/>
        <scheme val="minor"/>
      </rPr>
      <t xml:space="preserve"> by listing ALL staff who meet the criteria for "Specialized Staffing." See criteria listed below </t>
    </r>
  </si>
  <si>
    <r>
      <rPr>
        <b/>
        <sz val="12"/>
        <color theme="1"/>
        <rFont val="Calibri"/>
        <family val="2"/>
        <scheme val="minor"/>
      </rPr>
      <t>Complete Tab 1 (General Information)</t>
    </r>
    <r>
      <rPr>
        <b/>
        <sz val="11"/>
        <color theme="1"/>
        <rFont val="Calibri"/>
        <family val="2"/>
        <scheme val="minor"/>
      </rPr>
      <t xml:space="preserve"> by listing ALL individuals who are supported in the home. </t>
    </r>
  </si>
  <si>
    <t>1)</t>
  </si>
  <si>
    <t>2)</t>
  </si>
  <si>
    <t>3)</t>
  </si>
  <si>
    <t>4)</t>
  </si>
  <si>
    <t xml:space="preserve">Complete each Tab by ensuring you have scrolled to the bottom of each tab. Inaccurately completing any column or failing to complete a column will result in inaccurate totals and could effect the customized rate approval </t>
  </si>
  <si>
    <t>5)</t>
  </si>
  <si>
    <t>6)</t>
  </si>
  <si>
    <t xml:space="preserve">Indicate the total number of staff, per hour across all shifts </t>
  </si>
  <si>
    <t xml:space="preserve">TAB 2-OPERATING BUDGET </t>
  </si>
  <si>
    <t>TAB 3-STAFF COMPETENCIES</t>
  </si>
  <si>
    <t xml:space="preserve">TAB 4-STAFFING SCHEDULE </t>
  </si>
  <si>
    <t xml:space="preserve">Complete Tab 2 (Operating Budget)- This information is reviewed from a whole house perspective. Providers should list all expenses and revenues as outlined.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</si>
</sst>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164" formatCode="&quot;$&quot;#,##0.00"/>
    <numFmt numFmtId="165" formatCode="[$-409]h:mm\ AM/PM;@"/>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mbria"/>
      <family val="1"/>
      <scheme val="major"/>
    </font>
    <font>
      <b/>
      <sz val="11"/>
      <color theme="0"/>
      <name val="Calibri"/>
      <family val="2"/>
      <scheme val="minor"/>
    </font>
    <font>
      <b/>
      <sz val="8"/>
      <name val="Calibri"/>
      <family val="2"/>
      <scheme val="minor"/>
    </font>
    <font>
      <sz val="8"/>
      <name val="Calibri"/>
      <family val="2"/>
      <scheme val="minor"/>
    </font>
    <font>
      <b/>
      <sz val="9"/>
      <name val="Cambria"/>
      <family val="1"/>
      <scheme val="major"/>
    </font>
    <font>
      <b/>
      <u/>
      <sz val="9"/>
      <name val="Cambria"/>
      <family val="1"/>
      <scheme val="major"/>
    </font>
    <font>
      <b/>
      <sz val="9"/>
      <color rgb="FFFF0000"/>
      <name val="Cambria"/>
      <family val="1"/>
      <scheme val="major"/>
    </font>
    <font>
      <sz val="9"/>
      <color theme="1"/>
      <name val="Calibri"/>
      <family val="2"/>
      <scheme val="minor"/>
    </font>
    <font>
      <b/>
      <sz val="9"/>
      <color theme="1"/>
      <name val="Calibri"/>
      <family val="2"/>
      <scheme val="minor"/>
    </font>
    <font>
      <sz val="10"/>
      <color theme="1"/>
      <name val="Calibri"/>
      <family val="2"/>
      <scheme val="minor"/>
    </font>
    <font>
      <b/>
      <sz val="10"/>
      <color theme="0"/>
      <name val="Calibri"/>
      <family val="2"/>
      <scheme val="minor"/>
    </font>
    <font>
      <b/>
      <sz val="11"/>
      <name val="Calibri"/>
      <family val="2"/>
      <scheme val="minor"/>
    </font>
    <font>
      <b/>
      <sz val="20"/>
      <name val="Calibri"/>
      <family val="2"/>
      <scheme val="minor"/>
    </font>
    <font>
      <b/>
      <i/>
      <sz val="9"/>
      <color rgb="FFC00000"/>
      <name val="Calibri"/>
      <family val="2"/>
      <scheme val="minor"/>
    </font>
    <font>
      <b/>
      <sz val="11"/>
      <color rgb="FFC00000"/>
      <name val="Calibri"/>
      <family val="2"/>
      <scheme val="minor"/>
    </font>
    <font>
      <sz val="11"/>
      <color rgb="FFC00000"/>
      <name val="Calibri"/>
      <family val="2"/>
      <scheme val="minor"/>
    </font>
    <font>
      <b/>
      <u/>
      <sz val="11"/>
      <color theme="1"/>
      <name val="Calibri"/>
      <family val="2"/>
      <scheme val="minor"/>
    </font>
    <font>
      <sz val="11"/>
      <color theme="0"/>
      <name val="Calibri"/>
      <family val="2"/>
      <scheme val="minor"/>
    </font>
    <font>
      <b/>
      <sz val="11"/>
      <color rgb="FFFF0000"/>
      <name val="Calibri"/>
      <family val="2"/>
      <scheme val="minor"/>
    </font>
    <font>
      <sz val="11"/>
      <name val="Calibri"/>
      <family val="2"/>
      <scheme val="minor"/>
    </font>
    <font>
      <b/>
      <i/>
      <sz val="11"/>
      <color rgb="FFC00000"/>
      <name val="Calibri"/>
      <family val="2"/>
      <scheme val="minor"/>
    </font>
    <font>
      <i/>
      <sz val="11"/>
      <color rgb="FFC00000"/>
      <name val="Calibri"/>
      <family val="2"/>
      <scheme val="minor"/>
    </font>
    <font>
      <b/>
      <i/>
      <sz val="11"/>
      <name val="Calibri"/>
      <family val="2"/>
      <scheme val="minor"/>
    </font>
    <font>
      <b/>
      <sz val="11"/>
      <color rgb="FFFFFF00"/>
      <name val="Calibri"/>
      <family val="2"/>
      <scheme val="minor"/>
    </font>
    <font>
      <b/>
      <u/>
      <sz val="11"/>
      <color rgb="FFFFFF00"/>
      <name val="Calibri"/>
      <family val="2"/>
      <scheme val="minor"/>
    </font>
    <font>
      <b/>
      <sz val="16"/>
      <color theme="0"/>
      <name val="Calibri"/>
      <family val="2"/>
      <scheme val="minor"/>
    </font>
    <font>
      <sz val="11"/>
      <color theme="1"/>
      <name val="Cambria"/>
      <family val="1"/>
      <scheme val="major"/>
    </font>
    <font>
      <i/>
      <sz val="12"/>
      <name val="Calibri"/>
      <family val="2"/>
      <scheme val="minor"/>
    </font>
    <font>
      <i/>
      <sz val="12"/>
      <color rgb="FFFF0000"/>
      <name val="Calibri"/>
      <family val="2"/>
      <scheme val="minor"/>
    </font>
    <font>
      <b/>
      <sz val="11"/>
      <color rgb="FF00B050"/>
      <name val="Calibri"/>
      <family val="2"/>
      <scheme val="minor"/>
    </font>
    <font>
      <b/>
      <sz val="12"/>
      <color rgb="FF00B050"/>
      <name val="Cambria"/>
      <family val="1"/>
      <scheme val="major"/>
    </font>
    <font>
      <b/>
      <sz val="14"/>
      <color rgb="FF00B050"/>
      <name val="Cambria"/>
      <family val="1"/>
      <scheme val="major"/>
    </font>
    <font>
      <b/>
      <sz val="16"/>
      <color theme="1"/>
      <name val="Aharoni"/>
      <charset val="177"/>
    </font>
    <font>
      <b/>
      <sz val="12"/>
      <color theme="1"/>
      <name val="Calibri"/>
      <family val="2"/>
      <scheme val="minor"/>
    </font>
    <font>
      <b/>
      <sz val="14"/>
      <color theme="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rgb="FFFFFF9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499984740745262"/>
        <bgColor indexed="64"/>
      </patternFill>
    </fill>
    <fill>
      <patternFill patternType="solid">
        <fgColor theme="3" tint="-0.249977111117893"/>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65">
    <xf numFmtId="0" fontId="0" fillId="0" borderId="0" xfId="0"/>
    <xf numFmtId="0" fontId="2" fillId="5" borderId="0" xfId="0" applyFont="1" applyFill="1" applyBorder="1" applyAlignment="1" applyProtection="1">
      <alignment horizontal="center" vertical="top" wrapText="1"/>
    </xf>
    <xf numFmtId="0" fontId="0" fillId="5" borderId="0" xfId="0" applyFill="1"/>
    <xf numFmtId="0" fontId="2" fillId="5" borderId="0" xfId="0" applyFont="1" applyFill="1" applyBorder="1" applyAlignment="1">
      <alignment horizontal="left" vertical="top"/>
    </xf>
    <xf numFmtId="14" fontId="2" fillId="5" borderId="0" xfId="0" applyNumberFormat="1" applyFont="1" applyFill="1" applyBorder="1" applyAlignment="1" applyProtection="1">
      <alignment wrapText="1"/>
      <protection locked="0"/>
    </xf>
    <xf numFmtId="0" fontId="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0" fillId="5" borderId="0" xfId="0" applyFill="1" applyBorder="1"/>
    <xf numFmtId="0" fontId="0" fillId="0" borderId="5" xfId="0" applyBorder="1"/>
    <xf numFmtId="0" fontId="0" fillId="0" borderId="1" xfId="0" applyBorder="1"/>
    <xf numFmtId="0" fontId="2" fillId="8" borderId="5" xfId="0" applyFont="1" applyFill="1" applyBorder="1" applyAlignment="1">
      <alignment horizontal="center" wrapText="1"/>
    </xf>
    <xf numFmtId="0" fontId="2" fillId="8" borderId="1" xfId="0" applyFont="1" applyFill="1" applyBorder="1"/>
    <xf numFmtId="0" fontId="2" fillId="8" borderId="13" xfId="0" applyFont="1" applyFill="1" applyBorder="1"/>
    <xf numFmtId="0" fontId="2" fillId="8" borderId="5" xfId="0" applyFont="1" applyFill="1" applyBorder="1"/>
    <xf numFmtId="0" fontId="2" fillId="8" borderId="14" xfId="0" applyFont="1" applyFill="1" applyBorder="1"/>
    <xf numFmtId="0" fontId="0" fillId="0" borderId="0" xfId="0" applyBorder="1"/>
    <xf numFmtId="0" fontId="2" fillId="8" borderId="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8" xfId="0" applyFont="1" applyFill="1" applyBorder="1" applyAlignment="1">
      <alignment horizontal="center" vertical="center" wrapText="1"/>
    </xf>
    <xf numFmtId="164" fontId="0" fillId="0" borderId="5" xfId="0" applyNumberFormat="1" applyBorder="1"/>
    <xf numFmtId="0" fontId="0" fillId="6" borderId="0" xfId="0" applyFill="1" applyBorder="1" applyAlignment="1">
      <alignment horizontal="center"/>
    </xf>
    <xf numFmtId="0" fontId="0" fillId="0" borderId="0" xfId="0" applyFill="1" applyBorder="1" applyAlignment="1">
      <alignment horizontal="center"/>
    </xf>
    <xf numFmtId="0" fontId="2" fillId="9" borderId="5" xfId="0" applyFont="1" applyFill="1" applyBorder="1" applyAlignment="1">
      <alignment horizontal="center" vertical="center" wrapText="1"/>
    </xf>
    <xf numFmtId="0" fontId="4" fillId="7" borderId="18" xfId="0" applyFont="1" applyFill="1" applyBorder="1"/>
    <xf numFmtId="0" fontId="0" fillId="0" borderId="5" xfId="0" applyBorder="1" applyAlignment="1">
      <alignment horizontal="left"/>
    </xf>
    <xf numFmtId="164" fontId="0" fillId="0" borderId="5" xfId="0" applyNumberFormat="1" applyBorder="1" applyAlignment="1">
      <alignment horizontal="left"/>
    </xf>
    <xf numFmtId="0" fontId="0" fillId="0" borderId="13" xfId="0" applyBorder="1" applyAlignment="1">
      <alignment horizontal="left"/>
    </xf>
    <xf numFmtId="164" fontId="0" fillId="0" borderId="14" xfId="0" applyNumberFormat="1" applyBorder="1" applyAlignment="1">
      <alignment horizontal="left"/>
    </xf>
    <xf numFmtId="4" fontId="2" fillId="8" borderId="14" xfId="0" applyNumberFormat="1" applyFont="1" applyFill="1" applyBorder="1"/>
    <xf numFmtId="4" fontId="0" fillId="0" borderId="14" xfId="0" applyNumberFormat="1" applyBorder="1" applyAlignment="1">
      <alignment horizontal="left"/>
    </xf>
    <xf numFmtId="4" fontId="0" fillId="0" borderId="0" xfId="0" applyNumberFormat="1" applyFill="1" applyBorder="1"/>
    <xf numFmtId="0" fontId="0" fillId="0" borderId="22" xfId="0" applyBorder="1" applyAlignment="1">
      <alignment horizontal="left"/>
    </xf>
    <xf numFmtId="0" fontId="0" fillId="0" borderId="23" xfId="0" applyBorder="1" applyAlignment="1">
      <alignment horizontal="left"/>
    </xf>
    <xf numFmtId="164" fontId="0" fillId="0" borderId="24" xfId="0" applyNumberFormat="1" applyBorder="1" applyAlignment="1">
      <alignment horizontal="left"/>
    </xf>
    <xf numFmtId="164" fontId="0" fillId="0" borderId="23" xfId="0" applyNumberFormat="1" applyBorder="1" applyAlignment="1">
      <alignment horizontal="left"/>
    </xf>
    <xf numFmtId="4" fontId="0" fillId="0" borderId="24" xfId="0" applyNumberFormat="1" applyBorder="1" applyAlignment="1">
      <alignment horizontal="left"/>
    </xf>
    <xf numFmtId="0" fontId="0" fillId="0" borderId="25" xfId="0" applyBorder="1"/>
    <xf numFmtId="0" fontId="0" fillId="6" borderId="0" xfId="0" applyFill="1" applyBorder="1"/>
    <xf numFmtId="4" fontId="0" fillId="0" borderId="14" xfId="0" applyNumberFormat="1" applyFont="1" applyFill="1" applyBorder="1" applyAlignment="1">
      <alignment horizontal="left"/>
    </xf>
    <xf numFmtId="8" fontId="0" fillId="9" borderId="9" xfId="0" applyNumberFormat="1" applyFill="1" applyBorder="1"/>
    <xf numFmtId="0" fontId="5" fillId="0" borderId="12"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6" fillId="0" borderId="2" xfId="0" applyFont="1" applyFill="1" applyBorder="1" applyAlignment="1">
      <alignment vertical="top"/>
    </xf>
    <xf numFmtId="0" fontId="6" fillId="0" borderId="5" xfId="0" applyFont="1" applyFill="1" applyBorder="1" applyAlignment="1">
      <alignment vertical="top"/>
    </xf>
    <xf numFmtId="0" fontId="5" fillId="0" borderId="5" xfId="0" applyFont="1" applyFill="1" applyBorder="1" applyAlignment="1">
      <alignment vertical="center"/>
    </xf>
    <xf numFmtId="0" fontId="6" fillId="0" borderId="5" xfId="0" applyFont="1" applyFill="1" applyBorder="1" applyAlignment="1"/>
    <xf numFmtId="0" fontId="5" fillId="0" borderId="1" xfId="0" applyFont="1" applyFill="1" applyBorder="1" applyAlignment="1">
      <alignment vertical="center"/>
    </xf>
    <xf numFmtId="0" fontId="6" fillId="0" borderId="5" xfId="0" applyNumberFormat="1" applyFont="1" applyFill="1" applyBorder="1" applyAlignment="1"/>
    <xf numFmtId="8" fontId="6" fillId="0" borderId="5" xfId="0" applyNumberFormat="1" applyFont="1" applyFill="1" applyBorder="1" applyAlignment="1"/>
    <xf numFmtId="0" fontId="6" fillId="0" borderId="4" xfId="0" applyFont="1" applyFill="1" applyBorder="1" applyAlignment="1">
      <alignment vertical="top"/>
    </xf>
    <xf numFmtId="0" fontId="6" fillId="0" borderId="8" xfId="0" applyFont="1" applyFill="1" applyBorder="1" applyAlignment="1">
      <alignment vertical="top"/>
    </xf>
    <xf numFmtId="0" fontId="5" fillId="0" borderId="8" xfId="0" applyFont="1" applyFill="1" applyBorder="1" applyAlignment="1">
      <alignment vertical="center"/>
    </xf>
    <xf numFmtId="0" fontId="6" fillId="0" borderId="8" xfId="0" applyFont="1" applyFill="1" applyBorder="1" applyAlignment="1"/>
    <xf numFmtId="0" fontId="5" fillId="0" borderId="3" xfId="0" applyFont="1" applyFill="1" applyBorder="1" applyAlignment="1">
      <alignment vertical="center"/>
    </xf>
    <xf numFmtId="164" fontId="2" fillId="9" borderId="5" xfId="0" applyNumberFormat="1" applyFont="1" applyFill="1" applyBorder="1"/>
    <xf numFmtId="0" fontId="2" fillId="9" borderId="2" xfId="0" applyFont="1" applyFill="1" applyBorder="1" applyAlignment="1">
      <alignment horizontal="center"/>
    </xf>
    <xf numFmtId="4" fontId="2" fillId="9" borderId="28" xfId="0" applyNumberFormat="1" applyFont="1" applyFill="1" applyBorder="1"/>
    <xf numFmtId="4" fontId="2" fillId="9" borderId="29" xfId="0" applyNumberFormat="1" applyFont="1" applyFill="1" applyBorder="1"/>
    <xf numFmtId="4" fontId="2" fillId="9" borderId="21" xfId="0" applyNumberFormat="1" applyFont="1" applyFill="1" applyBorder="1"/>
    <xf numFmtId="4" fontId="2" fillId="10" borderId="21" xfId="0" applyNumberFormat="1" applyFont="1" applyFill="1" applyBorder="1"/>
    <xf numFmtId="4" fontId="0" fillId="0" borderId="24" xfId="0" applyNumberFormat="1" applyFont="1" applyFill="1" applyBorder="1" applyAlignment="1">
      <alignment horizontal="left"/>
    </xf>
    <xf numFmtId="0" fontId="2" fillId="9" borderId="0" xfId="0" applyFont="1" applyFill="1" applyBorder="1"/>
    <xf numFmtId="164" fontId="2" fillId="9" borderId="26" xfId="0" applyNumberFormat="1" applyFont="1" applyFill="1" applyBorder="1"/>
    <xf numFmtId="164" fontId="2" fillId="9" borderId="27" xfId="0" applyNumberFormat="1" applyFont="1" applyFill="1" applyBorder="1"/>
    <xf numFmtId="164" fontId="2" fillId="9" borderId="21" xfId="0" applyNumberFormat="1" applyFont="1" applyFill="1" applyBorder="1"/>
    <xf numFmtId="0" fontId="2" fillId="9" borderId="26" xfId="0" applyFont="1" applyFill="1" applyBorder="1"/>
    <xf numFmtId="164" fontId="2" fillId="9" borderId="30" xfId="0" applyNumberFormat="1" applyFont="1" applyFill="1" applyBorder="1"/>
    <xf numFmtId="164" fontId="2" fillId="10" borderId="6" xfId="0" applyNumberFormat="1" applyFont="1" applyFill="1" applyBorder="1"/>
    <xf numFmtId="0" fontId="0" fillId="0" borderId="23" xfId="0" applyBorder="1"/>
    <xf numFmtId="164" fontId="0" fillId="0" borderId="23" xfId="0" applyNumberFormat="1" applyBorder="1"/>
    <xf numFmtId="164" fontId="2" fillId="9" borderId="23" xfId="0" applyNumberFormat="1" applyFont="1" applyFill="1" applyBorder="1"/>
    <xf numFmtId="0" fontId="0" fillId="0" borderId="0" xfId="0" applyFill="1"/>
    <xf numFmtId="0" fontId="0" fillId="0" borderId="0" xfId="0" applyFill="1" applyAlignment="1">
      <alignment wrapText="1"/>
    </xf>
    <xf numFmtId="0" fontId="10" fillId="5" borderId="0" xfId="0" applyFont="1" applyFill="1"/>
    <xf numFmtId="0" fontId="10" fillId="0" borderId="0" xfId="0" applyFont="1"/>
    <xf numFmtId="0" fontId="11" fillId="2" borderId="10" xfId="0" applyFont="1" applyFill="1" applyBorder="1"/>
    <xf numFmtId="0" fontId="11" fillId="2" borderId="11" xfId="0" applyFont="1" applyFill="1" applyBorder="1" applyProtection="1"/>
    <xf numFmtId="0" fontId="11" fillId="2" borderId="32" xfId="0" applyFont="1" applyFill="1" applyBorder="1" applyAlignment="1">
      <alignment vertical="center" wrapText="1"/>
    </xf>
    <xf numFmtId="0" fontId="12" fillId="5" borderId="0" xfId="0" applyFont="1" applyFill="1" applyBorder="1" applyProtection="1"/>
    <xf numFmtId="0" fontId="12" fillId="5" borderId="0" xfId="0" applyFont="1" applyFill="1"/>
    <xf numFmtId="0" fontId="11" fillId="5" borderId="0" xfId="0" applyFont="1" applyFill="1" applyBorder="1" applyAlignment="1">
      <alignment horizontal="center"/>
    </xf>
    <xf numFmtId="0" fontId="15" fillId="4" borderId="9" xfId="0" applyFont="1" applyFill="1" applyBorder="1" applyAlignment="1">
      <alignment horizontal="center" wrapText="1"/>
    </xf>
    <xf numFmtId="0" fontId="11" fillId="0" borderId="9" xfId="0" applyFont="1" applyFill="1" applyBorder="1" applyAlignment="1" applyProtection="1">
      <alignment horizontal="center"/>
      <protection locked="0"/>
    </xf>
    <xf numFmtId="0" fontId="13" fillId="5" borderId="0" xfId="0" applyFont="1" applyFill="1" applyBorder="1" applyAlignment="1" applyProtection="1">
      <alignment horizontal="center" vertical="top"/>
    </xf>
    <xf numFmtId="49" fontId="10" fillId="0" borderId="12" xfId="0" applyNumberFormat="1" applyFont="1" applyFill="1" applyBorder="1" applyAlignment="1" applyProtection="1">
      <alignment horizontal="left" wrapText="1"/>
      <protection locked="0"/>
    </xf>
    <xf numFmtId="0" fontId="10" fillId="0" borderId="6" xfId="0" applyFont="1" applyFill="1" applyBorder="1" applyAlignment="1" applyProtection="1">
      <alignment horizontal="left" wrapText="1"/>
      <protection locked="0"/>
    </xf>
    <xf numFmtId="49" fontId="10" fillId="0" borderId="6" xfId="0" applyNumberFormat="1" applyFont="1" applyFill="1" applyBorder="1" applyAlignment="1" applyProtection="1">
      <alignment horizontal="left" wrapText="1"/>
      <protection locked="0"/>
    </xf>
    <xf numFmtId="14" fontId="10" fillId="0" borderId="6" xfId="0" applyNumberFormat="1" applyFont="1" applyFill="1" applyBorder="1" applyAlignment="1" applyProtection="1">
      <alignment horizontal="left" wrapText="1"/>
      <protection locked="0"/>
    </xf>
    <xf numFmtId="7" fontId="10" fillId="0" borderId="6" xfId="1" applyNumberFormat="1" applyFont="1" applyFill="1" applyBorder="1" applyAlignment="1" applyProtection="1">
      <alignment horizontal="left" wrapText="1"/>
      <protection locked="0"/>
    </xf>
    <xf numFmtId="2" fontId="10" fillId="3" borderId="6" xfId="0" applyNumberFormat="1" applyFont="1" applyFill="1" applyBorder="1" applyAlignment="1" applyProtection="1">
      <alignment horizontal="left" wrapText="1"/>
      <protection locked="0"/>
    </xf>
    <xf numFmtId="1" fontId="10" fillId="3" borderId="6" xfId="0" applyNumberFormat="1" applyFont="1" applyFill="1" applyBorder="1" applyAlignment="1" applyProtection="1">
      <alignment horizontal="left" wrapText="1"/>
      <protection locked="0"/>
    </xf>
    <xf numFmtId="49" fontId="10" fillId="3" borderId="6" xfId="0" applyNumberFormat="1" applyFont="1" applyFill="1" applyBorder="1" applyAlignment="1" applyProtection="1">
      <alignment horizontal="left" wrapText="1"/>
      <protection locked="0"/>
    </xf>
    <xf numFmtId="0" fontId="0" fillId="5" borderId="0" xfId="0" applyFill="1" applyAlignment="1">
      <alignment horizontal="left"/>
    </xf>
    <xf numFmtId="0" fontId="0" fillId="0" borderId="0" xfId="0" applyAlignment="1">
      <alignment horizontal="left"/>
    </xf>
    <xf numFmtId="49" fontId="10" fillId="0" borderId="2" xfId="0" applyNumberFormat="1" applyFont="1" applyFill="1" applyBorder="1" applyAlignment="1" applyProtection="1">
      <alignment horizontal="left" wrapText="1"/>
      <protection locked="0"/>
    </xf>
    <xf numFmtId="0" fontId="10" fillId="0" borderId="5" xfId="0" applyFont="1" applyFill="1" applyBorder="1" applyAlignment="1" applyProtection="1">
      <alignment horizontal="left" wrapText="1"/>
      <protection locked="0"/>
    </xf>
    <xf numFmtId="49" fontId="10" fillId="0" borderId="5" xfId="0" applyNumberFormat="1" applyFont="1" applyFill="1" applyBorder="1" applyAlignment="1" applyProtection="1">
      <alignment horizontal="left" wrapText="1"/>
      <protection locked="0"/>
    </xf>
    <xf numFmtId="14" fontId="10" fillId="0" borderId="5" xfId="0" applyNumberFormat="1" applyFont="1" applyFill="1" applyBorder="1" applyAlignment="1" applyProtection="1">
      <alignment horizontal="left" wrapText="1"/>
      <protection locked="0"/>
    </xf>
    <xf numFmtId="7" fontId="10" fillId="0" borderId="5" xfId="1" applyNumberFormat="1" applyFont="1" applyFill="1" applyBorder="1" applyAlignment="1" applyProtection="1">
      <alignment horizontal="left" wrapText="1"/>
      <protection locked="0"/>
    </xf>
    <xf numFmtId="49" fontId="10" fillId="0" borderId="4" xfId="0" applyNumberFormat="1" applyFont="1" applyFill="1" applyBorder="1" applyAlignment="1" applyProtection="1">
      <alignment horizontal="left" wrapText="1"/>
      <protection locked="0"/>
    </xf>
    <xf numFmtId="49" fontId="10" fillId="0" borderId="8" xfId="0" applyNumberFormat="1" applyFont="1" applyFill="1" applyBorder="1" applyAlignment="1" applyProtection="1">
      <alignment horizontal="left" wrapText="1"/>
      <protection locked="0"/>
    </xf>
    <xf numFmtId="14" fontId="10" fillId="0" borderId="8" xfId="0" applyNumberFormat="1" applyFont="1" applyFill="1" applyBorder="1" applyAlignment="1" applyProtection="1">
      <alignment horizontal="left" wrapText="1"/>
      <protection locked="0"/>
    </xf>
    <xf numFmtId="7" fontId="10" fillId="0" borderId="8" xfId="1" applyNumberFormat="1" applyFont="1" applyFill="1" applyBorder="1" applyAlignment="1" applyProtection="1">
      <alignment horizontal="left" wrapText="1"/>
      <protection locked="0"/>
    </xf>
    <xf numFmtId="49" fontId="10" fillId="3" borderId="20" xfId="0" applyNumberFormat="1" applyFont="1" applyFill="1" applyBorder="1" applyAlignment="1" applyProtection="1">
      <alignment horizontal="left" wrapText="1"/>
      <protection locked="0"/>
    </xf>
    <xf numFmtId="0" fontId="7" fillId="2" borderId="20"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44" fontId="17" fillId="4" borderId="36" xfId="0" applyNumberFormat="1" applyFont="1" applyFill="1" applyBorder="1" applyAlignment="1" applyProtection="1">
      <alignment horizontal="left"/>
    </xf>
    <xf numFmtId="164" fontId="17" fillId="4" borderId="37" xfId="0" applyNumberFormat="1" applyFont="1" applyFill="1" applyBorder="1" applyAlignment="1" applyProtection="1">
      <alignment horizontal="left"/>
    </xf>
    <xf numFmtId="0" fontId="7" fillId="2" borderId="34" xfId="0" applyFont="1" applyFill="1" applyBorder="1" applyAlignment="1" applyProtection="1">
      <alignment horizontal="center" vertical="center" wrapText="1"/>
    </xf>
    <xf numFmtId="0" fontId="10" fillId="5" borderId="0" xfId="0" applyFont="1" applyFill="1" applyProtection="1"/>
    <xf numFmtId="49" fontId="16" fillId="0" borderId="35" xfId="0" applyNumberFormat="1" applyFont="1" applyFill="1" applyBorder="1" applyAlignment="1" applyProtection="1">
      <alignment horizontal="left" wrapText="1"/>
    </xf>
    <xf numFmtId="0" fontId="16" fillId="0" borderId="36" xfId="0" applyFont="1" applyFill="1" applyBorder="1" applyAlignment="1" applyProtection="1">
      <alignment horizontal="left" wrapText="1"/>
    </xf>
    <xf numFmtId="49" fontId="16" fillId="0" borderId="36" xfId="0" applyNumberFormat="1" applyFont="1" applyFill="1" applyBorder="1" applyAlignment="1" applyProtection="1">
      <alignment horizontal="left" wrapText="1"/>
    </xf>
    <xf numFmtId="14" fontId="16" fillId="0" borderId="36" xfId="0" applyNumberFormat="1" applyFont="1" applyFill="1" applyBorder="1" applyAlignment="1" applyProtection="1">
      <alignment horizontal="left" wrapText="1"/>
    </xf>
    <xf numFmtId="7" fontId="16" fillId="0" borderId="36" xfId="1" applyNumberFormat="1" applyFont="1" applyFill="1" applyBorder="1" applyAlignment="1" applyProtection="1">
      <alignment horizontal="left" wrapText="1"/>
    </xf>
    <xf numFmtId="2" fontId="16" fillId="3" borderId="36" xfId="0" applyNumberFormat="1" applyFont="1" applyFill="1" applyBorder="1" applyAlignment="1" applyProtection="1">
      <alignment horizontal="left" wrapText="1"/>
    </xf>
    <xf numFmtId="1" fontId="16" fillId="3" borderId="36" xfId="0" applyNumberFormat="1" applyFont="1" applyFill="1" applyBorder="1" applyAlignment="1" applyProtection="1">
      <alignment horizontal="left" wrapText="1"/>
    </xf>
    <xf numFmtId="49" fontId="16" fillId="3" borderId="36" xfId="0" applyNumberFormat="1" applyFont="1" applyFill="1" applyBorder="1" applyAlignment="1" applyProtection="1">
      <alignment horizontal="left" wrapText="1"/>
    </xf>
    <xf numFmtId="0" fontId="17" fillId="5" borderId="36" xfId="0" applyFont="1" applyFill="1" applyBorder="1" applyAlignment="1" applyProtection="1">
      <alignment horizontal="left"/>
    </xf>
    <xf numFmtId="0" fontId="18" fillId="5" borderId="38" xfId="0" applyFont="1" applyFill="1" applyBorder="1" applyAlignment="1" applyProtection="1">
      <alignment horizontal="left"/>
    </xf>
    <xf numFmtId="0" fontId="11" fillId="0" borderId="18" xfId="0" applyFont="1" applyFill="1" applyBorder="1" applyAlignment="1" applyProtection="1">
      <alignment horizontal="center"/>
      <protection locked="0"/>
    </xf>
    <xf numFmtId="0" fontId="11" fillId="0" borderId="19" xfId="0" applyFont="1" applyFill="1" applyBorder="1" applyAlignment="1" applyProtection="1">
      <alignment horizontal="center"/>
      <protection locked="0"/>
    </xf>
    <xf numFmtId="0" fontId="0" fillId="11" borderId="0" xfId="0" applyFill="1"/>
    <xf numFmtId="0" fontId="0" fillId="11" borderId="0" xfId="0" applyFill="1" applyAlignment="1">
      <alignment wrapText="1"/>
    </xf>
    <xf numFmtId="1" fontId="10" fillId="3" borderId="5" xfId="0" applyNumberFormat="1" applyFont="1" applyFill="1" applyBorder="1" applyAlignment="1" applyProtection="1">
      <alignment horizontal="left" wrapText="1"/>
      <protection locked="0"/>
    </xf>
    <xf numFmtId="1" fontId="10" fillId="3" borderId="8" xfId="0" applyNumberFormat="1" applyFont="1" applyFill="1" applyBorder="1" applyAlignment="1" applyProtection="1">
      <alignment horizontal="left" wrapText="1"/>
      <protection locked="0"/>
    </xf>
    <xf numFmtId="2" fontId="0" fillId="0" borderId="0" xfId="0" applyNumberFormat="1"/>
    <xf numFmtId="0" fontId="0" fillId="5" borderId="0" xfId="0" applyNumberFormat="1" applyFill="1" applyBorder="1"/>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0" fillId="0" borderId="2" xfId="0" applyFill="1" applyBorder="1"/>
    <xf numFmtId="0" fontId="23" fillId="3" borderId="46" xfId="0" applyFont="1" applyFill="1" applyBorder="1" applyAlignment="1">
      <alignment horizontal="left"/>
    </xf>
    <xf numFmtId="0" fontId="23" fillId="3" borderId="40" xfId="0" applyFont="1" applyFill="1" applyBorder="1" applyAlignment="1">
      <alignment horizontal="left"/>
    </xf>
    <xf numFmtId="0" fontId="23" fillId="3" borderId="13" xfId="0" applyFont="1" applyFill="1" applyBorder="1" applyAlignment="1">
      <alignment horizontal="left"/>
    </xf>
    <xf numFmtId="0" fontId="23" fillId="3" borderId="5" xfId="0" applyFont="1" applyFill="1" applyBorder="1" applyAlignment="1">
      <alignment horizontal="left"/>
    </xf>
    <xf numFmtId="0" fontId="23" fillId="3" borderId="48" xfId="0" applyFont="1" applyFill="1" applyBorder="1" applyAlignment="1">
      <alignment horizontal="left"/>
    </xf>
    <xf numFmtId="0" fontId="23" fillId="3" borderId="49" xfId="0" applyFont="1" applyFill="1" applyBorder="1" applyAlignment="1">
      <alignment horizontal="left"/>
    </xf>
    <xf numFmtId="0" fontId="0" fillId="0" borderId="20" xfId="0" applyBorder="1" applyAlignment="1">
      <alignment horizontal="center" vertical="top" wrapText="1"/>
    </xf>
    <xf numFmtId="0" fontId="23" fillId="0" borderId="35" xfId="0" applyFont="1" applyBorder="1" applyAlignment="1">
      <alignment horizontal="left"/>
    </xf>
    <xf numFmtId="0" fontId="23" fillId="0" borderId="36" xfId="0" applyFont="1" applyBorder="1" applyAlignment="1">
      <alignment horizontal="left"/>
    </xf>
    <xf numFmtId="0" fontId="23" fillId="0" borderId="18" xfId="0" applyFont="1" applyBorder="1" applyAlignment="1">
      <alignment horizontal="left"/>
    </xf>
    <xf numFmtId="0" fontId="23" fillId="5" borderId="19" xfId="0" applyFont="1" applyFill="1" applyBorder="1" applyAlignment="1">
      <alignment horizontal="left"/>
    </xf>
    <xf numFmtId="0" fontId="4" fillId="12" borderId="0" xfId="0" applyFont="1" applyFill="1" applyAlignment="1">
      <alignment horizontal="center" vertical="center" wrapText="1"/>
    </xf>
    <xf numFmtId="0" fontId="4" fillId="12" borderId="20"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0" fillId="0" borderId="4" xfId="0" applyFill="1" applyBorder="1"/>
    <xf numFmtId="164" fontId="2" fillId="0" borderId="3" xfId="0" applyNumberFormat="1" applyFont="1" applyFill="1" applyBorder="1" applyAlignment="1">
      <alignment horizontal="center" vertical="center" wrapText="1"/>
    </xf>
    <xf numFmtId="0" fontId="0" fillId="9" borderId="35" xfId="0" applyFill="1" applyBorder="1"/>
    <xf numFmtId="164" fontId="21" fillId="9" borderId="38" xfId="0" applyNumberFormat="1" applyFont="1" applyFill="1" applyBorder="1" applyAlignment="1">
      <alignment horizontal="center" vertical="center" wrapText="1"/>
    </xf>
    <xf numFmtId="164" fontId="22" fillId="9" borderId="5" xfId="0" applyNumberFormat="1" applyFont="1" applyFill="1" applyBorder="1" applyAlignment="1">
      <alignment horizontal="left"/>
    </xf>
    <xf numFmtId="164" fontId="22" fillId="9" borderId="1" xfId="0" applyNumberFormat="1" applyFont="1" applyFill="1" applyBorder="1" applyAlignment="1">
      <alignment horizontal="left"/>
    </xf>
    <xf numFmtId="164" fontId="25" fillId="9" borderId="36" xfId="0" applyNumberFormat="1" applyFont="1" applyFill="1" applyBorder="1" applyAlignment="1">
      <alignment horizontal="left"/>
    </xf>
    <xf numFmtId="164" fontId="25" fillId="9" borderId="37" xfId="0" applyNumberFormat="1" applyFont="1" applyFill="1" applyBorder="1" applyAlignment="1">
      <alignment horizontal="left"/>
    </xf>
    <xf numFmtId="164" fontId="23" fillId="9" borderId="40" xfId="0" applyNumberFormat="1" applyFont="1" applyFill="1" applyBorder="1" applyAlignment="1">
      <alignment horizontal="left"/>
    </xf>
    <xf numFmtId="164" fontId="23" fillId="9" borderId="5" xfId="0" applyNumberFormat="1" applyFont="1" applyFill="1" applyBorder="1" applyAlignment="1">
      <alignment horizontal="left"/>
    </xf>
    <xf numFmtId="164" fontId="23" fillId="9" borderId="49" xfId="0" applyNumberFormat="1" applyFont="1" applyFill="1" applyBorder="1" applyAlignment="1">
      <alignment horizontal="left"/>
    </xf>
    <xf numFmtId="0" fontId="0" fillId="3" borderId="5" xfId="0" applyFill="1" applyBorder="1" applyAlignment="1" applyProtection="1">
      <alignment horizontal="left"/>
      <protection locked="0"/>
    </xf>
    <xf numFmtId="164" fontId="0" fillId="3" borderId="5" xfId="0" applyNumberFormat="1" applyFill="1" applyBorder="1" applyAlignment="1" applyProtection="1">
      <alignment horizontal="left"/>
      <protection locked="0"/>
    </xf>
    <xf numFmtId="0" fontId="0" fillId="3" borderId="8" xfId="0" applyFill="1" applyBorder="1" applyAlignment="1" applyProtection="1">
      <alignment horizontal="left"/>
      <protection locked="0"/>
    </xf>
    <xf numFmtId="164" fontId="0" fillId="3" borderId="8" xfId="0" applyNumberFormat="1" applyFill="1" applyBorder="1" applyAlignment="1" applyProtection="1">
      <alignment horizontal="left"/>
      <protection locked="0"/>
    </xf>
    <xf numFmtId="0" fontId="0" fillId="3" borderId="6" xfId="0" applyFill="1" applyBorder="1" applyAlignment="1" applyProtection="1">
      <alignment horizontal="left"/>
      <protection locked="0"/>
    </xf>
    <xf numFmtId="164" fontId="0" fillId="3" borderId="6" xfId="0" applyNumberFormat="1" applyFill="1" applyBorder="1" applyAlignment="1" applyProtection="1">
      <alignment horizontal="left"/>
      <protection locked="0"/>
    </xf>
    <xf numFmtId="164" fontId="22" fillId="9" borderId="6" xfId="0" applyNumberFormat="1" applyFont="1" applyFill="1" applyBorder="1" applyAlignment="1" applyProtection="1">
      <alignment horizontal="left"/>
      <protection locked="0"/>
    </xf>
    <xf numFmtId="164" fontId="22" fillId="9" borderId="5" xfId="0" applyNumberFormat="1" applyFont="1" applyFill="1" applyBorder="1" applyAlignment="1" applyProtection="1">
      <alignment horizontal="left"/>
      <protection locked="0"/>
    </xf>
    <xf numFmtId="0" fontId="22" fillId="9" borderId="5" xfId="0" applyFont="1" applyFill="1" applyBorder="1" applyAlignment="1" applyProtection="1">
      <alignment horizontal="left"/>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4" fillId="12" borderId="50" xfId="0" applyFont="1" applyFill="1" applyBorder="1"/>
    <xf numFmtId="0" fontId="4" fillId="12" borderId="51" xfId="0" applyFont="1" applyFill="1" applyBorder="1"/>
    <xf numFmtId="0" fontId="0" fillId="0" borderId="50" xfId="0" applyBorder="1" applyProtection="1">
      <protection locked="0"/>
    </xf>
    <xf numFmtId="0" fontId="0" fillId="0" borderId="51" xfId="0" applyBorder="1" applyProtection="1">
      <protection locked="0"/>
    </xf>
    <xf numFmtId="0" fontId="0" fillId="0" borderId="53" xfId="0" applyBorder="1" applyProtection="1">
      <protection locked="0"/>
    </xf>
    <xf numFmtId="0" fontId="14" fillId="2" borderId="9" xfId="0" applyFont="1" applyFill="1" applyBorder="1" applyAlignment="1">
      <alignment horizontal="center" wrapText="1"/>
    </xf>
    <xf numFmtId="0" fontId="28" fillId="14" borderId="0" xfId="0" applyFont="1" applyFill="1" applyAlignment="1">
      <alignment horizontal="center" wrapText="1"/>
    </xf>
    <xf numFmtId="0" fontId="0" fillId="5" borderId="0" xfId="0" applyFill="1" applyAlignment="1">
      <alignment wrapText="1"/>
    </xf>
    <xf numFmtId="0" fontId="2" fillId="2" borderId="9" xfId="0" applyFont="1" applyFill="1" applyBorder="1" applyAlignment="1">
      <alignment horizontal="center" wrapText="1"/>
    </xf>
    <xf numFmtId="0" fontId="28" fillId="14" borderId="41" xfId="0" applyFont="1" applyFill="1" applyBorder="1" applyAlignment="1">
      <alignment horizontal="center" wrapText="1"/>
    </xf>
    <xf numFmtId="0" fontId="2" fillId="0" borderId="42" xfId="0" applyFont="1" applyFill="1" applyBorder="1" applyAlignment="1">
      <alignment wrapText="1"/>
    </xf>
    <xf numFmtId="0" fontId="28" fillId="13" borderId="41" xfId="0" applyFont="1" applyFill="1" applyBorder="1" applyAlignment="1">
      <alignment horizontal="center" wrapText="1"/>
    </xf>
    <xf numFmtId="0" fontId="14" fillId="0" borderId="42" xfId="0" applyFont="1" applyFill="1" applyBorder="1" applyAlignment="1">
      <alignment wrapText="1"/>
    </xf>
    <xf numFmtId="0" fontId="0" fillId="0" borderId="43" xfId="0" applyFill="1" applyBorder="1"/>
    <xf numFmtId="0" fontId="21" fillId="0" borderId="42" xfId="0" applyFont="1" applyFill="1" applyBorder="1" applyAlignment="1">
      <alignment horizontal="center" wrapText="1"/>
    </xf>
    <xf numFmtId="0" fontId="14" fillId="0" borderId="43" xfId="0" applyFont="1" applyFill="1" applyBorder="1" applyAlignment="1">
      <alignment wrapText="1"/>
    </xf>
    <xf numFmtId="165" fontId="20" fillId="12" borderId="5" xfId="0" applyNumberFormat="1" applyFont="1" applyFill="1" applyBorder="1" applyAlignment="1">
      <alignment horizontal="left"/>
    </xf>
    <xf numFmtId="0" fontId="0" fillId="5" borderId="0" xfId="0" applyFill="1" applyBorder="1" applyAlignment="1">
      <alignment horizontal="left"/>
    </xf>
    <xf numFmtId="165" fontId="0" fillId="5" borderId="0" xfId="0" applyNumberFormat="1" applyFill="1" applyBorder="1" applyAlignment="1">
      <alignment horizontal="left"/>
    </xf>
    <xf numFmtId="0" fontId="14" fillId="3" borderId="0" xfId="0" applyFont="1" applyFill="1" applyAlignment="1">
      <alignment horizontal="left" wrapText="1"/>
    </xf>
    <xf numFmtId="0" fontId="14" fillId="5" borderId="0" xfId="0" applyFont="1" applyFill="1" applyAlignment="1">
      <alignment horizontal="left" wrapText="1"/>
    </xf>
    <xf numFmtId="165" fontId="20" fillId="12" borderId="6" xfId="0" applyNumberFormat="1" applyFont="1" applyFill="1" applyBorder="1" applyAlignment="1">
      <alignment horizontal="left"/>
    </xf>
    <xf numFmtId="0" fontId="30" fillId="0" borderId="6" xfId="0" applyFont="1" applyBorder="1" applyAlignment="1" applyProtection="1">
      <alignment horizontal="left" vertical="top" wrapText="1"/>
      <protection locked="0"/>
    </xf>
    <xf numFmtId="0" fontId="0" fillId="5" borderId="0" xfId="0" applyFill="1" applyProtection="1"/>
    <xf numFmtId="0" fontId="0" fillId="5" borderId="0" xfId="0" applyFill="1" applyBorder="1" applyAlignment="1" applyProtection="1">
      <alignment horizontal="left"/>
    </xf>
    <xf numFmtId="0" fontId="0" fillId="5" borderId="0" xfId="0" applyFill="1" applyBorder="1" applyProtection="1"/>
    <xf numFmtId="0" fontId="4" fillId="12" borderId="4" xfId="0" applyFont="1" applyFill="1" applyBorder="1" applyAlignment="1" applyProtection="1">
      <alignment horizontal="center"/>
    </xf>
    <xf numFmtId="0" fontId="4" fillId="12" borderId="8" xfId="0" applyFont="1" applyFill="1" applyBorder="1" applyAlignment="1" applyProtection="1">
      <alignment horizontal="center"/>
    </xf>
    <xf numFmtId="0" fontId="4" fillId="12" borderId="3" xfId="0" applyFont="1" applyFill="1" applyBorder="1" applyAlignment="1" applyProtection="1">
      <alignment horizontal="center"/>
    </xf>
    <xf numFmtId="0" fontId="4" fillId="5" borderId="0" xfId="0" applyFont="1" applyFill="1" applyBorder="1" applyAlignment="1" applyProtection="1">
      <alignment horizontal="center"/>
    </xf>
    <xf numFmtId="0" fontId="0" fillId="0" borderId="0" xfId="0" applyProtection="1"/>
    <xf numFmtId="0" fontId="31" fillId="0" borderId="6" xfId="0" applyFont="1" applyBorder="1" applyAlignment="1" applyProtection="1">
      <alignment horizontal="left" vertical="top" wrapText="1"/>
    </xf>
    <xf numFmtId="0" fontId="17" fillId="5" borderId="19" xfId="0" applyFont="1" applyFill="1" applyBorder="1" applyAlignment="1" applyProtection="1">
      <alignment horizontal="left" vertical="center"/>
    </xf>
    <xf numFmtId="0" fontId="0" fillId="0" borderId="0" xfId="0" applyFill="1" applyAlignment="1" applyProtection="1">
      <alignment horizontal="left"/>
    </xf>
    <xf numFmtId="0" fontId="0" fillId="0" borderId="0" xfId="0" applyFill="1" applyBorder="1" applyAlignment="1" applyProtection="1">
      <alignment horizontal="left"/>
    </xf>
    <xf numFmtId="165" fontId="20" fillId="0" borderId="35" xfId="0" applyNumberFormat="1" applyFont="1" applyFill="1" applyBorder="1" applyAlignment="1" applyProtection="1">
      <alignment horizontal="left"/>
    </xf>
    <xf numFmtId="0" fontId="0" fillId="0" borderId="0" xfId="0" applyFill="1" applyProtection="1"/>
    <xf numFmtId="0" fontId="0" fillId="0" borderId="0" xfId="0" applyFill="1" applyAlignment="1">
      <alignment horizontal="left"/>
    </xf>
    <xf numFmtId="0" fontId="29" fillId="0" borderId="0" xfId="0" applyFont="1" applyFill="1" applyAlignment="1">
      <alignment horizontal="left" vertical="top"/>
    </xf>
    <xf numFmtId="0" fontId="0" fillId="0" borderId="0" xfId="0" applyFill="1" applyBorder="1"/>
    <xf numFmtId="0" fontId="2" fillId="0" borderId="0" xfId="0" applyFont="1" applyFill="1" applyBorder="1" applyAlignment="1">
      <alignment horizontal="center"/>
    </xf>
    <xf numFmtId="0" fontId="0" fillId="0" borderId="0" xfId="0" applyFill="1" applyBorder="1" applyAlignment="1">
      <alignment wrapText="1"/>
    </xf>
    <xf numFmtId="0" fontId="24" fillId="0" borderId="17" xfId="0" applyFont="1" applyFill="1" applyBorder="1"/>
    <xf numFmtId="0" fontId="24" fillId="0" borderId="0" xfId="0" applyFont="1" applyFill="1" applyBorder="1"/>
    <xf numFmtId="0" fontId="24" fillId="0" borderId="47" xfId="0" applyFont="1" applyFill="1" applyBorder="1"/>
    <xf numFmtId="0" fontId="24" fillId="0" borderId="21" xfId="0" applyFont="1" applyFill="1" applyBorder="1"/>
    <xf numFmtId="4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5" fillId="0" borderId="42" xfId="0" applyFont="1" applyFill="1" applyBorder="1" applyAlignment="1">
      <alignment horizontal="center" wrapText="1"/>
    </xf>
    <xf numFmtId="0" fontId="2" fillId="0" borderId="9" xfId="0" applyFont="1" applyFill="1" applyBorder="1"/>
    <xf numFmtId="0" fontId="2" fillId="0" borderId="9" xfId="0" applyFont="1" applyFill="1" applyBorder="1" applyAlignment="1">
      <alignment wrapText="1"/>
    </xf>
    <xf numFmtId="0" fontId="37" fillId="5" borderId="18" xfId="0" applyFont="1" applyFill="1" applyBorder="1" applyAlignment="1">
      <alignment vertical="center"/>
    </xf>
    <xf numFmtId="0" fontId="37" fillId="5" borderId="18" xfId="0" applyFont="1" applyFill="1" applyBorder="1"/>
    <xf numFmtId="0" fontId="36" fillId="0" borderId="9" xfId="0" applyFont="1" applyFill="1" applyBorder="1" applyAlignment="1">
      <alignment wrapText="1"/>
    </xf>
    <xf numFmtId="0" fontId="23" fillId="3" borderId="35" xfId="0" applyFont="1" applyFill="1" applyBorder="1" applyAlignment="1" applyProtection="1">
      <alignment horizontal="left"/>
    </xf>
    <xf numFmtId="0" fontId="23" fillId="3" borderId="36" xfId="0" applyFont="1" applyFill="1" applyBorder="1" applyAlignment="1" applyProtection="1">
      <alignment horizontal="left"/>
    </xf>
    <xf numFmtId="164" fontId="23" fillId="3" borderId="36" xfId="0" applyNumberFormat="1" applyFont="1" applyFill="1" applyBorder="1" applyAlignment="1" applyProtection="1">
      <alignment horizontal="left"/>
    </xf>
    <xf numFmtId="164" fontId="23" fillId="9" borderId="36" xfId="0" applyNumberFormat="1" applyFont="1" applyFill="1" applyBorder="1" applyAlignment="1" applyProtection="1">
      <alignment horizontal="left"/>
    </xf>
    <xf numFmtId="164" fontId="23" fillId="9" borderId="37" xfId="0" applyNumberFormat="1" applyFont="1" applyFill="1" applyBorder="1" applyAlignment="1" applyProtection="1">
      <alignment horizontal="left"/>
    </xf>
    <xf numFmtId="0" fontId="23" fillId="0" borderId="19" xfId="0" applyFont="1" applyFill="1" applyBorder="1" applyProtection="1"/>
    <xf numFmtId="0" fontId="0" fillId="3" borderId="5" xfId="0" applyFill="1" applyBorder="1" applyAlignment="1" applyProtection="1">
      <alignment horizontal="left"/>
    </xf>
    <xf numFmtId="0" fontId="0" fillId="3" borderId="8" xfId="0" applyFill="1" applyBorder="1" applyAlignment="1" applyProtection="1">
      <alignment horizontal="left"/>
    </xf>
    <xf numFmtId="0" fontId="11" fillId="0" borderId="18" xfId="0" applyFont="1" applyFill="1" applyBorder="1" applyAlignment="1" applyProtection="1">
      <alignment horizontal="center"/>
      <protection locked="0"/>
    </xf>
    <xf numFmtId="0" fontId="11" fillId="0" borderId="19" xfId="0" applyFont="1" applyFill="1" applyBorder="1" applyAlignment="1" applyProtection="1">
      <alignment horizontal="center"/>
      <protection locked="0"/>
    </xf>
    <xf numFmtId="0" fontId="13" fillId="5" borderId="0" xfId="0" applyFont="1" applyFill="1" applyBorder="1" applyAlignment="1" applyProtection="1">
      <alignment horizontal="center" vertical="top" wrapText="1"/>
    </xf>
    <xf numFmtId="0" fontId="13" fillId="5" borderId="0" xfId="0" applyFont="1" applyFill="1" applyBorder="1" applyAlignment="1" applyProtection="1">
      <alignment horizontal="center" vertical="top"/>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0" fillId="6" borderId="15"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4" fillId="7" borderId="0" xfId="0" applyFont="1" applyFill="1" applyBorder="1" applyAlignment="1">
      <alignment horizontal="center"/>
    </xf>
    <xf numFmtId="0" fontId="4" fillId="12" borderId="52" xfId="0" applyFont="1" applyFill="1" applyBorder="1" applyAlignment="1">
      <alignment horizontal="center" vertical="center"/>
    </xf>
    <xf numFmtId="0" fontId="4" fillId="12" borderId="42" xfId="0" applyFont="1" applyFill="1" applyBorder="1" applyAlignment="1">
      <alignment horizontal="center" vertical="center"/>
    </xf>
    <xf numFmtId="0" fontId="4" fillId="12" borderId="43" xfId="0" applyFont="1" applyFill="1" applyBorder="1" applyAlignment="1">
      <alignment horizontal="center" vertical="center"/>
    </xf>
    <xf numFmtId="0" fontId="4" fillId="12" borderId="18" xfId="0" applyFont="1" applyFill="1" applyBorder="1" applyAlignment="1">
      <alignment horizontal="center" wrapText="1"/>
    </xf>
    <xf numFmtId="0" fontId="4" fillId="12" borderId="44" xfId="0" applyFont="1" applyFill="1" applyBorder="1" applyAlignment="1">
      <alignment horizontal="center"/>
    </xf>
    <xf numFmtId="0" fontId="4" fillId="12" borderId="19" xfId="0" applyFont="1" applyFill="1" applyBorder="1" applyAlignment="1">
      <alignment horizontal="center"/>
    </xf>
    <xf numFmtId="0" fontId="4" fillId="12" borderId="10" xfId="0" applyFont="1" applyFill="1" applyBorder="1" applyAlignment="1">
      <alignment horizontal="center"/>
    </xf>
    <xf numFmtId="0" fontId="4" fillId="12" borderId="45" xfId="0" applyFont="1" applyFill="1" applyBorder="1" applyAlignment="1">
      <alignment horizontal="center"/>
    </xf>
    <xf numFmtId="0" fontId="34" fillId="0" borderId="27" xfId="0" applyFont="1" applyFill="1" applyBorder="1" applyAlignment="1">
      <alignment horizontal="center" vertical="top"/>
    </xf>
    <xf numFmtId="0" fontId="4" fillId="12" borderId="31" xfId="0" applyFont="1" applyFill="1" applyBorder="1" applyAlignment="1">
      <alignment horizontal="left" wrapText="1"/>
    </xf>
    <xf numFmtId="0" fontId="4" fillId="12" borderId="0" xfId="0" applyFont="1" applyFill="1" applyBorder="1" applyAlignment="1">
      <alignment horizontal="left" wrapText="1"/>
    </xf>
    <xf numFmtId="0" fontId="4" fillId="12" borderId="26" xfId="0" applyFont="1" applyFill="1" applyBorder="1" applyAlignment="1">
      <alignment horizontal="left" wrapText="1"/>
    </xf>
    <xf numFmtId="0" fontId="4" fillId="12" borderId="27" xfId="0" applyFont="1" applyFill="1" applyBorder="1" applyAlignment="1">
      <alignment horizontal="left" wrapText="1"/>
    </xf>
    <xf numFmtId="0" fontId="4" fillId="12" borderId="15" xfId="0" applyFont="1" applyFill="1" applyBorder="1" applyAlignment="1">
      <alignment horizontal="center"/>
    </xf>
    <xf numFmtId="0" fontId="4" fillId="12" borderId="16" xfId="0" applyFont="1" applyFill="1" applyBorder="1" applyAlignment="1">
      <alignment horizontal="center"/>
    </xf>
    <xf numFmtId="0" fontId="33" fillId="0" borderId="27" xfId="0" applyFont="1" applyFill="1" applyBorder="1" applyAlignment="1">
      <alignment horizontal="center" vertical="top"/>
    </xf>
    <xf numFmtId="0" fontId="32" fillId="0" borderId="39" xfId="0" applyFont="1" applyFill="1" applyBorder="1" applyAlignment="1" applyProtection="1">
      <alignment horizontal="center" vertical="top" wrapText="1"/>
    </xf>
    <xf numFmtId="0" fontId="32" fillId="0" borderId="39" xfId="0" applyFont="1" applyFill="1" applyBorder="1" applyAlignment="1" applyProtection="1">
      <alignment horizontal="center" vertical="top"/>
    </xf>
    <xf numFmtId="0" fontId="26" fillId="5" borderId="0" xfId="0" applyFont="1" applyFill="1" applyBorder="1" applyAlignment="1" applyProtection="1">
      <alignment horizontal="center" vertical="top" wrapText="1"/>
    </xf>
    <xf numFmtId="0" fontId="26" fillId="5" borderId="0" xfId="0" applyFont="1" applyFill="1" applyBorder="1" applyAlignment="1" applyProtection="1">
      <alignment horizontal="center" vertical="top"/>
    </xf>
  </cellXfs>
  <cellStyles count="2">
    <cellStyle name="Currency" xfId="1" builtinId="4"/>
    <cellStyle name="Normal" xfId="0" builtinId="0"/>
  </cellStyles>
  <dxfs count="31">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numFmt numFmtId="164" formatCode="&quot;$&quot;#,##0.00"/>
      <fill>
        <patternFill patternType="solid">
          <fgColor indexed="64"/>
          <bgColor rgb="FFFFFF00"/>
        </patternFill>
      </fill>
      <alignment horizontal="left" vertical="bottom" textRotation="0" wrapText="0" indent="0" justifyLastLine="0" shrinkToFit="0" readingOrder="0"/>
      <border diagonalUp="0" diagonalDown="0" outline="0">
        <left/>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rgb="FFFFFF00"/>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9"/>
        <color theme="1"/>
        <name val="Calibri"/>
        <scheme val="minor"/>
      </font>
      <numFmt numFmtId="2" formatCode="0.00"/>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bottom style="thin">
          <color indexed="64"/>
        </bottom>
      </border>
      <protection locked="0" hidden="0"/>
    </dxf>
    <dxf>
      <font>
        <b val="0"/>
        <i val="0"/>
        <strike val="0"/>
        <condense val="0"/>
        <extend val="0"/>
        <outline val="0"/>
        <shadow val="0"/>
        <u val="none"/>
        <vertAlign val="baseline"/>
        <sz val="9"/>
        <color theme="1"/>
        <name val="Calibri"/>
        <scheme val="minor"/>
      </font>
      <numFmt numFmtId="1" formatCode="0"/>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11" formatCode="&quot;$&quot;#,##0.00_);\(&quot;$&quot;#,##0.00\)"/>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11" formatCode="&quot;$&quot;#,##0.00_);\(&quot;$&quot;#,##0.00\)"/>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19" formatCode="m/d/yyyy"/>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rder>
    </dxf>
    <dxf>
      <alignment horizontal="left" vertical="bottom" textRotation="0" indent="0" justifyLastLine="0" shrinkToFit="0" readingOrder="0"/>
    </dxf>
    <dxf>
      <border outline="0">
        <bottom style="thin">
          <color indexed="64"/>
        </bottom>
      </border>
    </dxf>
    <dxf>
      <font>
        <b/>
        <i val="0"/>
        <strike val="0"/>
        <condense val="0"/>
        <extend val="0"/>
        <outline val="0"/>
        <shadow val="0"/>
        <u val="none"/>
        <vertAlign val="baseline"/>
        <sz val="9"/>
        <color auto="1"/>
        <name val="Cambria"/>
        <scheme val="maj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ON/Integrated%20Supports%20Services/Customized%20Rate/Master%20CR%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ictionary"/>
      <sheetName val="Quick Facts"/>
      <sheetName val="General_Information"/>
      <sheetName val="Committee Review"/>
      <sheetName val="Service Authorization Extract"/>
      <sheetName val="Client Info - PHI"/>
      <sheetName val="SIS DATA"/>
      <sheetName val="List"/>
      <sheetName val="DV"/>
      <sheetName val="Monthly Mailings"/>
      <sheetName val="Application Tracker"/>
      <sheetName val="Leadership Mtg Action Items"/>
      <sheetName val="Application Tracker - Archive"/>
      <sheetName val="PW"/>
      <sheetName val="Aud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A3" t="str">
            <v>Tier</v>
          </cell>
          <cell r="AB3" t="str">
            <v>Region</v>
          </cell>
          <cell r="AC3" t="str">
            <v>Service</v>
          </cell>
          <cell r="AD3" t="str">
            <v>Bed</v>
          </cell>
        </row>
        <row r="4">
          <cell r="AA4" t="str">
            <v>Tier 1</v>
          </cell>
          <cell r="AB4" t="str">
            <v>RoS</v>
          </cell>
          <cell r="AC4" t="str">
            <v>In-Home Support Services</v>
          </cell>
          <cell r="AD4" t="str">
            <v>N/A</v>
          </cell>
        </row>
        <row r="5">
          <cell r="AA5" t="str">
            <v>Tier 1</v>
          </cell>
          <cell r="AB5" t="str">
            <v>RoS</v>
          </cell>
          <cell r="AC5" t="str">
            <v>Supported Living</v>
          </cell>
          <cell r="AD5" t="str">
            <v>N/A</v>
          </cell>
        </row>
        <row r="6">
          <cell r="AA6" t="str">
            <v>Tier 1</v>
          </cell>
          <cell r="AB6" t="str">
            <v>RoS</v>
          </cell>
          <cell r="AC6" t="str">
            <v>Sponsored Residential</v>
          </cell>
          <cell r="AD6" t="str">
            <v>N/A</v>
          </cell>
        </row>
        <row r="7">
          <cell r="AA7" t="str">
            <v>Tier 1</v>
          </cell>
          <cell r="AB7" t="str">
            <v>RoS</v>
          </cell>
          <cell r="AC7" t="str">
            <v>Group Home</v>
          </cell>
          <cell r="AD7">
            <v>4</v>
          </cell>
        </row>
        <row r="8">
          <cell r="AA8" t="str">
            <v>Tier 1</v>
          </cell>
          <cell r="AB8" t="str">
            <v>RoS</v>
          </cell>
          <cell r="AC8" t="str">
            <v>Group Home</v>
          </cell>
          <cell r="AD8">
            <v>5</v>
          </cell>
        </row>
        <row r="9">
          <cell r="AA9" t="str">
            <v>Tier 1</v>
          </cell>
          <cell r="AB9" t="str">
            <v>RoS</v>
          </cell>
          <cell r="AC9" t="str">
            <v>Group Home</v>
          </cell>
          <cell r="AD9">
            <v>6</v>
          </cell>
        </row>
        <row r="10">
          <cell r="AA10" t="str">
            <v>Tier 1</v>
          </cell>
          <cell r="AB10" t="str">
            <v>RoS</v>
          </cell>
          <cell r="AC10" t="str">
            <v>Group Home</v>
          </cell>
          <cell r="AD10">
            <v>7</v>
          </cell>
        </row>
        <row r="11">
          <cell r="AA11" t="str">
            <v>Tier 1</v>
          </cell>
          <cell r="AB11" t="str">
            <v>RoS</v>
          </cell>
          <cell r="AC11" t="str">
            <v>Group Home</v>
          </cell>
          <cell r="AD11">
            <v>8</v>
          </cell>
        </row>
        <row r="12">
          <cell r="AA12" t="str">
            <v>Tier 1</v>
          </cell>
          <cell r="AB12" t="str">
            <v>RoS</v>
          </cell>
          <cell r="AC12" t="str">
            <v>Group Home</v>
          </cell>
          <cell r="AD12">
            <v>9</v>
          </cell>
        </row>
        <row r="13">
          <cell r="AA13" t="str">
            <v>Tier 1</v>
          </cell>
          <cell r="AB13" t="str">
            <v>RoS</v>
          </cell>
          <cell r="AC13" t="str">
            <v>Group Home</v>
          </cell>
          <cell r="AD13">
            <v>10</v>
          </cell>
        </row>
        <row r="14">
          <cell r="AA14" t="str">
            <v>Tier 1</v>
          </cell>
          <cell r="AB14" t="str">
            <v>RoS</v>
          </cell>
          <cell r="AC14" t="str">
            <v>Group Home</v>
          </cell>
          <cell r="AD14">
            <v>11</v>
          </cell>
        </row>
        <row r="15">
          <cell r="AA15" t="str">
            <v>Tier 1</v>
          </cell>
          <cell r="AB15" t="str">
            <v>RoS</v>
          </cell>
          <cell r="AC15" t="str">
            <v>Group Home</v>
          </cell>
          <cell r="AD15">
            <v>12</v>
          </cell>
        </row>
        <row r="16">
          <cell r="AA16" t="str">
            <v>Tier 1</v>
          </cell>
          <cell r="AB16" t="str">
            <v>RoS</v>
          </cell>
          <cell r="AC16" t="str">
            <v>Community Coaching</v>
          </cell>
          <cell r="AD16" t="str">
            <v>N/A</v>
          </cell>
        </row>
        <row r="17">
          <cell r="AA17" t="str">
            <v>Tier 1</v>
          </cell>
          <cell r="AB17" t="str">
            <v>RoS</v>
          </cell>
          <cell r="AC17" t="str">
            <v>Group Day Support Services</v>
          </cell>
          <cell r="AD17" t="str">
            <v>N/A</v>
          </cell>
        </row>
        <row r="18">
          <cell r="AA18" t="str">
            <v>Tier 1</v>
          </cell>
          <cell r="AB18" t="str">
            <v>NoVA</v>
          </cell>
          <cell r="AC18" t="str">
            <v>In-Home Support Services</v>
          </cell>
          <cell r="AD18" t="str">
            <v>N/A</v>
          </cell>
        </row>
        <row r="19">
          <cell r="AA19" t="str">
            <v>Tier 1</v>
          </cell>
          <cell r="AB19" t="str">
            <v>NoVA</v>
          </cell>
          <cell r="AC19" t="str">
            <v>Supported Living</v>
          </cell>
          <cell r="AD19" t="str">
            <v>N/A</v>
          </cell>
        </row>
        <row r="20">
          <cell r="AA20" t="str">
            <v>Tier 1</v>
          </cell>
          <cell r="AB20" t="str">
            <v>NoVA</v>
          </cell>
          <cell r="AC20" t="str">
            <v>Sponsored Residential</v>
          </cell>
          <cell r="AD20" t="str">
            <v>N/A</v>
          </cell>
        </row>
        <row r="21">
          <cell r="AA21" t="str">
            <v>Tier 1</v>
          </cell>
          <cell r="AB21" t="str">
            <v>NoVA</v>
          </cell>
          <cell r="AC21" t="str">
            <v>Group Home</v>
          </cell>
          <cell r="AD21">
            <v>4</v>
          </cell>
        </row>
        <row r="22">
          <cell r="AA22" t="str">
            <v>Tier 1</v>
          </cell>
          <cell r="AB22" t="str">
            <v>NoVA</v>
          </cell>
          <cell r="AC22" t="str">
            <v>Group Home</v>
          </cell>
          <cell r="AD22">
            <v>5</v>
          </cell>
        </row>
        <row r="23">
          <cell r="AA23" t="str">
            <v>Tier 1</v>
          </cell>
          <cell r="AB23" t="str">
            <v>NoVA</v>
          </cell>
          <cell r="AC23" t="str">
            <v>Group Home</v>
          </cell>
          <cell r="AD23">
            <v>6</v>
          </cell>
        </row>
        <row r="24">
          <cell r="AA24" t="str">
            <v>Tier 1</v>
          </cell>
          <cell r="AB24" t="str">
            <v>NoVA</v>
          </cell>
          <cell r="AC24" t="str">
            <v>Group Home</v>
          </cell>
          <cell r="AD24">
            <v>7</v>
          </cell>
        </row>
        <row r="25">
          <cell r="AA25" t="str">
            <v>Tier 1</v>
          </cell>
          <cell r="AB25" t="str">
            <v>NoVA</v>
          </cell>
          <cell r="AC25" t="str">
            <v>Group Home</v>
          </cell>
          <cell r="AD25">
            <v>8</v>
          </cell>
        </row>
        <row r="26">
          <cell r="AA26" t="str">
            <v>Tier 1</v>
          </cell>
          <cell r="AB26" t="str">
            <v>NoVA</v>
          </cell>
          <cell r="AC26" t="str">
            <v>Group Home</v>
          </cell>
          <cell r="AD26">
            <v>9</v>
          </cell>
        </row>
        <row r="27">
          <cell r="AA27" t="str">
            <v>Tier 1</v>
          </cell>
          <cell r="AB27" t="str">
            <v>NoVA</v>
          </cell>
          <cell r="AC27" t="str">
            <v>Group Home</v>
          </cell>
          <cell r="AD27">
            <v>10</v>
          </cell>
        </row>
        <row r="28">
          <cell r="AA28" t="str">
            <v>Tier 1</v>
          </cell>
          <cell r="AB28" t="str">
            <v>NoVA</v>
          </cell>
          <cell r="AC28" t="str">
            <v>Group Home</v>
          </cell>
          <cell r="AD28">
            <v>11</v>
          </cell>
        </row>
        <row r="29">
          <cell r="AA29" t="str">
            <v>Tier 1</v>
          </cell>
          <cell r="AB29" t="str">
            <v>NoVA</v>
          </cell>
          <cell r="AC29" t="str">
            <v>Group Home</v>
          </cell>
          <cell r="AD29">
            <v>12</v>
          </cell>
        </row>
        <row r="30">
          <cell r="AA30" t="str">
            <v>Tier 1</v>
          </cell>
          <cell r="AB30" t="str">
            <v>NoVA</v>
          </cell>
          <cell r="AC30" t="str">
            <v>Community Coaching</v>
          </cell>
          <cell r="AD30" t="str">
            <v>N/A</v>
          </cell>
        </row>
        <row r="31">
          <cell r="AA31" t="str">
            <v>Tier 1</v>
          </cell>
          <cell r="AB31" t="str">
            <v>NoVA</v>
          </cell>
          <cell r="AC31" t="str">
            <v>Group Day Support Services</v>
          </cell>
          <cell r="AD31" t="str">
            <v>N/A</v>
          </cell>
        </row>
        <row r="32">
          <cell r="AA32" t="str">
            <v>Tier 2</v>
          </cell>
          <cell r="AB32" t="str">
            <v>RoS</v>
          </cell>
          <cell r="AC32" t="str">
            <v>In-Home Support Services</v>
          </cell>
          <cell r="AD32" t="str">
            <v>N/A</v>
          </cell>
        </row>
        <row r="33">
          <cell r="AA33" t="str">
            <v>Tier 2</v>
          </cell>
          <cell r="AB33" t="str">
            <v>RoS</v>
          </cell>
          <cell r="AC33" t="str">
            <v>Supported Living</v>
          </cell>
          <cell r="AD33" t="str">
            <v>N/A</v>
          </cell>
        </row>
        <row r="34">
          <cell r="AA34" t="str">
            <v>Tier 2</v>
          </cell>
          <cell r="AB34" t="str">
            <v>RoS</v>
          </cell>
          <cell r="AC34" t="str">
            <v>Sponsored Residential</v>
          </cell>
          <cell r="AD34" t="str">
            <v>N/A</v>
          </cell>
        </row>
        <row r="35">
          <cell r="AA35" t="str">
            <v>Tier 2</v>
          </cell>
          <cell r="AB35" t="str">
            <v>RoS</v>
          </cell>
          <cell r="AC35" t="str">
            <v>Group Home</v>
          </cell>
          <cell r="AD35">
            <v>4</v>
          </cell>
        </row>
        <row r="36">
          <cell r="AA36" t="str">
            <v>Tier 2</v>
          </cell>
          <cell r="AB36" t="str">
            <v>RoS</v>
          </cell>
          <cell r="AC36" t="str">
            <v>Group Home</v>
          </cell>
          <cell r="AD36">
            <v>5</v>
          </cell>
        </row>
        <row r="37">
          <cell r="AA37" t="str">
            <v>Tier 2</v>
          </cell>
          <cell r="AB37" t="str">
            <v>RoS</v>
          </cell>
          <cell r="AC37" t="str">
            <v>Group Home</v>
          </cell>
          <cell r="AD37">
            <v>6</v>
          </cell>
        </row>
        <row r="38">
          <cell r="AA38" t="str">
            <v>Tier 2</v>
          </cell>
          <cell r="AB38" t="str">
            <v>RoS</v>
          </cell>
          <cell r="AC38" t="str">
            <v>Group Home</v>
          </cell>
          <cell r="AD38">
            <v>7</v>
          </cell>
        </row>
        <row r="39">
          <cell r="AA39" t="str">
            <v>Tier 2</v>
          </cell>
          <cell r="AB39" t="str">
            <v>RoS</v>
          </cell>
          <cell r="AC39" t="str">
            <v>Group Home</v>
          </cell>
          <cell r="AD39">
            <v>8</v>
          </cell>
        </row>
        <row r="40">
          <cell r="AA40" t="str">
            <v>Tier 2</v>
          </cell>
          <cell r="AB40" t="str">
            <v>RoS</v>
          </cell>
          <cell r="AC40" t="str">
            <v>Group Home</v>
          </cell>
          <cell r="AD40">
            <v>9</v>
          </cell>
        </row>
        <row r="41">
          <cell r="AA41" t="str">
            <v>Tier 2</v>
          </cell>
          <cell r="AB41" t="str">
            <v>RoS</v>
          </cell>
          <cell r="AC41" t="str">
            <v>Group Home</v>
          </cell>
          <cell r="AD41">
            <v>10</v>
          </cell>
        </row>
        <row r="42">
          <cell r="AA42" t="str">
            <v>Tier 2</v>
          </cell>
          <cell r="AB42" t="str">
            <v>RoS</v>
          </cell>
          <cell r="AC42" t="str">
            <v>Group Home</v>
          </cell>
          <cell r="AD42">
            <v>11</v>
          </cell>
        </row>
        <row r="43">
          <cell r="AA43" t="str">
            <v>Tier 2</v>
          </cell>
          <cell r="AB43" t="str">
            <v>RoS</v>
          </cell>
          <cell r="AC43" t="str">
            <v>Group Home</v>
          </cell>
          <cell r="AD43">
            <v>12</v>
          </cell>
        </row>
        <row r="44">
          <cell r="AA44" t="str">
            <v>Tier 2</v>
          </cell>
          <cell r="AB44" t="str">
            <v>RoS</v>
          </cell>
          <cell r="AC44" t="str">
            <v>Community Coaching</v>
          </cell>
          <cell r="AD44" t="str">
            <v>N/A</v>
          </cell>
        </row>
        <row r="45">
          <cell r="AA45" t="str">
            <v>Tier 2</v>
          </cell>
          <cell r="AB45" t="str">
            <v>RoS</v>
          </cell>
          <cell r="AC45" t="str">
            <v>Group Day Support Services</v>
          </cell>
          <cell r="AD45" t="str">
            <v>N/A</v>
          </cell>
        </row>
        <row r="46">
          <cell r="AA46" t="str">
            <v>Tier 2</v>
          </cell>
          <cell r="AB46" t="str">
            <v>NoVA</v>
          </cell>
          <cell r="AC46" t="str">
            <v>In-Home Support Services</v>
          </cell>
          <cell r="AD46" t="str">
            <v>N/A</v>
          </cell>
        </row>
        <row r="47">
          <cell r="AA47" t="str">
            <v>Tier 2</v>
          </cell>
          <cell r="AB47" t="str">
            <v>NoVA</v>
          </cell>
          <cell r="AC47" t="str">
            <v>Supported Living</v>
          </cell>
          <cell r="AD47" t="str">
            <v>N/A</v>
          </cell>
        </row>
        <row r="48">
          <cell r="AA48" t="str">
            <v>Tier 2</v>
          </cell>
          <cell r="AB48" t="str">
            <v>NoVA</v>
          </cell>
          <cell r="AC48" t="str">
            <v>Sponsored Residential</v>
          </cell>
          <cell r="AD48" t="str">
            <v>N/A</v>
          </cell>
        </row>
        <row r="49">
          <cell r="AA49" t="str">
            <v>Tier 2</v>
          </cell>
          <cell r="AB49" t="str">
            <v>NoVA</v>
          </cell>
          <cell r="AC49" t="str">
            <v>Group Home</v>
          </cell>
          <cell r="AD49">
            <v>4</v>
          </cell>
        </row>
        <row r="50">
          <cell r="AA50" t="str">
            <v>Tier 2</v>
          </cell>
          <cell r="AB50" t="str">
            <v>NoVA</v>
          </cell>
          <cell r="AC50" t="str">
            <v>Group Home</v>
          </cell>
          <cell r="AD50">
            <v>5</v>
          </cell>
        </row>
        <row r="51">
          <cell r="AA51" t="str">
            <v>Tier 2</v>
          </cell>
          <cell r="AB51" t="str">
            <v>NoVA</v>
          </cell>
          <cell r="AC51" t="str">
            <v>Group Home</v>
          </cell>
          <cell r="AD51">
            <v>6</v>
          </cell>
        </row>
        <row r="52">
          <cell r="AA52" t="str">
            <v>Tier 2</v>
          </cell>
          <cell r="AB52" t="str">
            <v>NoVA</v>
          </cell>
          <cell r="AC52" t="str">
            <v>Group Home</v>
          </cell>
          <cell r="AD52">
            <v>7</v>
          </cell>
        </row>
        <row r="53">
          <cell r="AA53" t="str">
            <v>Tier 2</v>
          </cell>
          <cell r="AB53" t="str">
            <v>NoVA</v>
          </cell>
          <cell r="AC53" t="str">
            <v>Group Home</v>
          </cell>
          <cell r="AD53">
            <v>8</v>
          </cell>
        </row>
        <row r="54">
          <cell r="AA54" t="str">
            <v>Tier 2</v>
          </cell>
          <cell r="AB54" t="str">
            <v>NoVA</v>
          </cell>
          <cell r="AC54" t="str">
            <v>Group Home</v>
          </cell>
          <cell r="AD54">
            <v>9</v>
          </cell>
        </row>
        <row r="55">
          <cell r="AA55" t="str">
            <v>Tier 2</v>
          </cell>
          <cell r="AB55" t="str">
            <v>NoVA</v>
          </cell>
          <cell r="AC55" t="str">
            <v>Group Home</v>
          </cell>
          <cell r="AD55">
            <v>10</v>
          </cell>
        </row>
        <row r="56">
          <cell r="AA56" t="str">
            <v>Tier 2</v>
          </cell>
          <cell r="AB56" t="str">
            <v>NoVA</v>
          </cell>
          <cell r="AC56" t="str">
            <v>Group Home</v>
          </cell>
          <cell r="AD56">
            <v>11</v>
          </cell>
        </row>
        <row r="57">
          <cell r="AA57" t="str">
            <v>Tier 2</v>
          </cell>
          <cell r="AB57" t="str">
            <v>NoVA</v>
          </cell>
          <cell r="AC57" t="str">
            <v>Group Home</v>
          </cell>
          <cell r="AD57">
            <v>12</v>
          </cell>
        </row>
        <row r="58">
          <cell r="AA58" t="str">
            <v>Tier 2</v>
          </cell>
          <cell r="AB58" t="str">
            <v>NoVA</v>
          </cell>
          <cell r="AC58" t="str">
            <v>Community Coaching</v>
          </cell>
          <cell r="AD58" t="str">
            <v>N/A</v>
          </cell>
        </row>
        <row r="59">
          <cell r="AA59" t="str">
            <v>Tier 2</v>
          </cell>
          <cell r="AB59" t="str">
            <v>NoVA</v>
          </cell>
          <cell r="AC59" t="str">
            <v>Group Day Support Services</v>
          </cell>
          <cell r="AD59" t="str">
            <v>N/A</v>
          </cell>
        </row>
        <row r="60">
          <cell r="AA60" t="str">
            <v>Tier 3</v>
          </cell>
          <cell r="AB60" t="str">
            <v>RoS</v>
          </cell>
          <cell r="AC60" t="str">
            <v>In-Home Support Services</v>
          </cell>
          <cell r="AD60" t="str">
            <v>N/A</v>
          </cell>
        </row>
        <row r="61">
          <cell r="AA61" t="str">
            <v>Tier 3</v>
          </cell>
          <cell r="AB61" t="str">
            <v>RoS</v>
          </cell>
          <cell r="AC61" t="str">
            <v>Supported Living</v>
          </cell>
          <cell r="AD61" t="str">
            <v>N/A</v>
          </cell>
        </row>
        <row r="62">
          <cell r="AA62" t="str">
            <v>Tier 3</v>
          </cell>
          <cell r="AB62" t="str">
            <v>RoS</v>
          </cell>
          <cell r="AC62" t="str">
            <v>Sponsored Residential</v>
          </cell>
          <cell r="AD62" t="str">
            <v>N/A</v>
          </cell>
        </row>
        <row r="63">
          <cell r="AA63" t="str">
            <v>Tier 3</v>
          </cell>
          <cell r="AB63" t="str">
            <v>RoS</v>
          </cell>
          <cell r="AC63" t="str">
            <v>Group Home</v>
          </cell>
          <cell r="AD63">
            <v>4</v>
          </cell>
        </row>
        <row r="64">
          <cell r="AA64" t="str">
            <v>Tier 3</v>
          </cell>
          <cell r="AB64" t="str">
            <v>RoS</v>
          </cell>
          <cell r="AC64" t="str">
            <v>Group Home</v>
          </cell>
          <cell r="AD64">
            <v>5</v>
          </cell>
        </row>
        <row r="65">
          <cell r="AA65" t="str">
            <v>Tier 3</v>
          </cell>
          <cell r="AB65" t="str">
            <v>RoS</v>
          </cell>
          <cell r="AC65" t="str">
            <v>Group Home</v>
          </cell>
          <cell r="AD65">
            <v>6</v>
          </cell>
        </row>
        <row r="66">
          <cell r="AA66" t="str">
            <v>Tier 3</v>
          </cell>
          <cell r="AB66" t="str">
            <v>RoS</v>
          </cell>
          <cell r="AC66" t="str">
            <v>Group Home</v>
          </cell>
          <cell r="AD66">
            <v>7</v>
          </cell>
        </row>
        <row r="67">
          <cell r="AA67" t="str">
            <v>Tier 3</v>
          </cell>
          <cell r="AB67" t="str">
            <v>RoS</v>
          </cell>
          <cell r="AC67" t="str">
            <v>Group Home</v>
          </cell>
          <cell r="AD67">
            <v>8</v>
          </cell>
        </row>
        <row r="68">
          <cell r="AA68" t="str">
            <v>Tier 3</v>
          </cell>
          <cell r="AB68" t="str">
            <v>RoS</v>
          </cell>
          <cell r="AC68" t="str">
            <v>Group Home</v>
          </cell>
          <cell r="AD68">
            <v>9</v>
          </cell>
        </row>
        <row r="69">
          <cell r="AA69" t="str">
            <v>Tier 3</v>
          </cell>
          <cell r="AB69" t="str">
            <v>RoS</v>
          </cell>
          <cell r="AC69" t="str">
            <v>Group Home</v>
          </cell>
          <cell r="AD69">
            <v>10</v>
          </cell>
        </row>
        <row r="70">
          <cell r="AA70" t="str">
            <v>Tier 3</v>
          </cell>
          <cell r="AB70" t="str">
            <v>RoS</v>
          </cell>
          <cell r="AC70" t="str">
            <v>Group Home</v>
          </cell>
          <cell r="AD70">
            <v>11</v>
          </cell>
        </row>
        <row r="71">
          <cell r="AA71" t="str">
            <v>Tier 3</v>
          </cell>
          <cell r="AB71" t="str">
            <v>RoS</v>
          </cell>
          <cell r="AC71" t="str">
            <v>Group Home</v>
          </cell>
          <cell r="AD71">
            <v>12</v>
          </cell>
        </row>
        <row r="72">
          <cell r="AA72" t="str">
            <v>Tier 3</v>
          </cell>
          <cell r="AB72" t="str">
            <v>RoS</v>
          </cell>
          <cell r="AC72" t="str">
            <v>Community Coaching</v>
          </cell>
          <cell r="AD72" t="str">
            <v>N/A</v>
          </cell>
        </row>
        <row r="73">
          <cell r="AA73" t="str">
            <v>Tier 3</v>
          </cell>
          <cell r="AB73" t="str">
            <v>RoS</v>
          </cell>
          <cell r="AC73" t="str">
            <v>Group Day Support Services</v>
          </cell>
          <cell r="AD73" t="str">
            <v>N/A</v>
          </cell>
        </row>
        <row r="74">
          <cell r="AA74" t="str">
            <v>Tier 3</v>
          </cell>
          <cell r="AB74" t="str">
            <v>NoVA</v>
          </cell>
          <cell r="AC74" t="str">
            <v>In-Home Support Services</v>
          </cell>
          <cell r="AD74" t="str">
            <v>N/A</v>
          </cell>
        </row>
        <row r="75">
          <cell r="AA75" t="str">
            <v>Tier 3</v>
          </cell>
          <cell r="AB75" t="str">
            <v>NoVA</v>
          </cell>
          <cell r="AC75" t="str">
            <v>Supported Living</v>
          </cell>
          <cell r="AD75" t="str">
            <v>N/A</v>
          </cell>
        </row>
        <row r="76">
          <cell r="AA76" t="str">
            <v>Tier 3</v>
          </cell>
          <cell r="AB76" t="str">
            <v>NoVA</v>
          </cell>
          <cell r="AC76" t="str">
            <v>Sponsored Residential</v>
          </cell>
          <cell r="AD76" t="str">
            <v>N/A</v>
          </cell>
        </row>
        <row r="77">
          <cell r="AA77" t="str">
            <v>Tier 3</v>
          </cell>
          <cell r="AB77" t="str">
            <v>NoVA</v>
          </cell>
          <cell r="AC77" t="str">
            <v>Group Home</v>
          </cell>
          <cell r="AD77">
            <v>4</v>
          </cell>
        </row>
        <row r="78">
          <cell r="AA78" t="str">
            <v>Tier 3</v>
          </cell>
          <cell r="AB78" t="str">
            <v>NoVA</v>
          </cell>
          <cell r="AC78" t="str">
            <v>Group Home</v>
          </cell>
          <cell r="AD78">
            <v>5</v>
          </cell>
        </row>
        <row r="79">
          <cell r="AA79" t="str">
            <v>Tier 3</v>
          </cell>
          <cell r="AB79" t="str">
            <v>NoVA</v>
          </cell>
          <cell r="AC79" t="str">
            <v>Group Home</v>
          </cell>
          <cell r="AD79">
            <v>6</v>
          </cell>
        </row>
        <row r="80">
          <cell r="AA80" t="str">
            <v>Tier 3</v>
          </cell>
          <cell r="AB80" t="str">
            <v>NoVA</v>
          </cell>
          <cell r="AC80" t="str">
            <v>Group Home</v>
          </cell>
          <cell r="AD80">
            <v>7</v>
          </cell>
        </row>
        <row r="81">
          <cell r="AA81" t="str">
            <v>Tier 3</v>
          </cell>
          <cell r="AB81" t="str">
            <v>NoVA</v>
          </cell>
          <cell r="AC81" t="str">
            <v>Group Home</v>
          </cell>
          <cell r="AD81">
            <v>8</v>
          </cell>
        </row>
        <row r="82">
          <cell r="AA82" t="str">
            <v>Tier 3</v>
          </cell>
          <cell r="AB82" t="str">
            <v>NoVA</v>
          </cell>
          <cell r="AC82" t="str">
            <v>Group Home</v>
          </cell>
          <cell r="AD82">
            <v>9</v>
          </cell>
        </row>
        <row r="83">
          <cell r="AA83" t="str">
            <v>Tier 3</v>
          </cell>
          <cell r="AB83" t="str">
            <v>NoVA</v>
          </cell>
          <cell r="AC83" t="str">
            <v>Group Home</v>
          </cell>
          <cell r="AD83">
            <v>10</v>
          </cell>
        </row>
        <row r="84">
          <cell r="AA84" t="str">
            <v>Tier 3</v>
          </cell>
          <cell r="AB84" t="str">
            <v>NoVA</v>
          </cell>
          <cell r="AC84" t="str">
            <v>Group Home</v>
          </cell>
          <cell r="AD84">
            <v>11</v>
          </cell>
        </row>
        <row r="85">
          <cell r="AA85" t="str">
            <v>Tier 3</v>
          </cell>
          <cell r="AB85" t="str">
            <v>NoVA</v>
          </cell>
          <cell r="AC85" t="str">
            <v>Group Home</v>
          </cell>
          <cell r="AD85">
            <v>12</v>
          </cell>
        </row>
        <row r="86">
          <cell r="AA86" t="str">
            <v>Tier 3</v>
          </cell>
          <cell r="AB86" t="str">
            <v>NoVA</v>
          </cell>
          <cell r="AC86" t="str">
            <v>Community Coaching</v>
          </cell>
          <cell r="AD86" t="str">
            <v>N/A</v>
          </cell>
        </row>
        <row r="87">
          <cell r="AA87" t="str">
            <v>Tier 3</v>
          </cell>
          <cell r="AB87" t="str">
            <v>NoVA</v>
          </cell>
          <cell r="AC87" t="str">
            <v>Group Day Support Services</v>
          </cell>
          <cell r="AD87" t="str">
            <v>N/A</v>
          </cell>
        </row>
        <row r="88">
          <cell r="AA88" t="str">
            <v>Tier 4</v>
          </cell>
          <cell r="AB88" t="str">
            <v>RoS</v>
          </cell>
          <cell r="AC88" t="str">
            <v>In-Home Support Services</v>
          </cell>
          <cell r="AD88" t="str">
            <v>N/A</v>
          </cell>
        </row>
        <row r="89">
          <cell r="AA89" t="str">
            <v>Tier 4</v>
          </cell>
          <cell r="AB89" t="str">
            <v>RoS</v>
          </cell>
          <cell r="AC89" t="str">
            <v>Supported Living</v>
          </cell>
          <cell r="AD89" t="str">
            <v>N/A</v>
          </cell>
        </row>
        <row r="90">
          <cell r="AA90" t="str">
            <v>Tier 4</v>
          </cell>
          <cell r="AB90" t="str">
            <v>RoS</v>
          </cell>
          <cell r="AC90" t="str">
            <v>Sponsored Residential</v>
          </cell>
          <cell r="AD90" t="str">
            <v>N/A</v>
          </cell>
        </row>
        <row r="91">
          <cell r="AA91" t="str">
            <v>Tier 4</v>
          </cell>
          <cell r="AB91" t="str">
            <v>RoS</v>
          </cell>
          <cell r="AC91" t="str">
            <v>Group Home</v>
          </cell>
          <cell r="AD91">
            <v>4</v>
          </cell>
        </row>
        <row r="92">
          <cell r="AA92" t="str">
            <v>Tier 4</v>
          </cell>
          <cell r="AB92" t="str">
            <v>RoS</v>
          </cell>
          <cell r="AC92" t="str">
            <v>Group Home</v>
          </cell>
          <cell r="AD92">
            <v>5</v>
          </cell>
        </row>
        <row r="93">
          <cell r="AA93" t="str">
            <v>Tier 4</v>
          </cell>
          <cell r="AB93" t="str">
            <v>RoS</v>
          </cell>
          <cell r="AC93" t="str">
            <v>Group Home</v>
          </cell>
          <cell r="AD93">
            <v>6</v>
          </cell>
        </row>
        <row r="94">
          <cell r="AA94" t="str">
            <v>Tier 4</v>
          </cell>
          <cell r="AB94" t="str">
            <v>RoS</v>
          </cell>
          <cell r="AC94" t="str">
            <v>Group Home</v>
          </cell>
          <cell r="AD94">
            <v>7</v>
          </cell>
        </row>
        <row r="95">
          <cell r="AA95" t="str">
            <v>Tier 4</v>
          </cell>
          <cell r="AB95" t="str">
            <v>RoS</v>
          </cell>
          <cell r="AC95" t="str">
            <v>Group Home</v>
          </cell>
          <cell r="AD95">
            <v>8</v>
          </cell>
        </row>
        <row r="96">
          <cell r="AA96" t="str">
            <v>Tier 4</v>
          </cell>
          <cell r="AB96" t="str">
            <v>RoS</v>
          </cell>
          <cell r="AC96" t="str">
            <v>Group Home</v>
          </cell>
          <cell r="AD96">
            <v>9</v>
          </cell>
        </row>
        <row r="97">
          <cell r="AA97" t="str">
            <v>Tier 4</v>
          </cell>
          <cell r="AB97" t="str">
            <v>RoS</v>
          </cell>
          <cell r="AC97" t="str">
            <v>Group Home</v>
          </cell>
          <cell r="AD97">
            <v>10</v>
          </cell>
        </row>
        <row r="98">
          <cell r="AA98" t="str">
            <v>Tier 4</v>
          </cell>
          <cell r="AB98" t="str">
            <v>RoS</v>
          </cell>
          <cell r="AC98" t="str">
            <v>Group Home</v>
          </cell>
          <cell r="AD98">
            <v>11</v>
          </cell>
        </row>
        <row r="99">
          <cell r="AA99" t="str">
            <v>Tier 4</v>
          </cell>
          <cell r="AB99" t="str">
            <v>RoS</v>
          </cell>
          <cell r="AC99" t="str">
            <v>Group Home</v>
          </cell>
          <cell r="AD99">
            <v>12</v>
          </cell>
        </row>
        <row r="100">
          <cell r="AA100" t="str">
            <v>Tier 4</v>
          </cell>
          <cell r="AB100" t="str">
            <v>RoS</v>
          </cell>
          <cell r="AC100" t="str">
            <v>Community Coaching</v>
          </cell>
          <cell r="AD100" t="str">
            <v>N/A</v>
          </cell>
        </row>
        <row r="101">
          <cell r="AA101" t="str">
            <v>Tier 4</v>
          </cell>
          <cell r="AB101" t="str">
            <v>RoS</v>
          </cell>
          <cell r="AC101" t="str">
            <v>Group Day Support Services</v>
          </cell>
          <cell r="AD101" t="str">
            <v>N/A</v>
          </cell>
        </row>
        <row r="102">
          <cell r="AA102" t="str">
            <v>Tier 4</v>
          </cell>
          <cell r="AB102" t="str">
            <v>NoVA</v>
          </cell>
          <cell r="AC102" t="str">
            <v>In-Home Support Services</v>
          </cell>
          <cell r="AD102" t="str">
            <v>N/A</v>
          </cell>
        </row>
        <row r="103">
          <cell r="AA103" t="str">
            <v>Tier 4</v>
          </cell>
          <cell r="AB103" t="str">
            <v>NoVA</v>
          </cell>
          <cell r="AC103" t="str">
            <v>Supported Living</v>
          </cell>
          <cell r="AD103" t="str">
            <v>N/A</v>
          </cell>
        </row>
        <row r="104">
          <cell r="AA104" t="str">
            <v>Tier 4</v>
          </cell>
          <cell r="AB104" t="str">
            <v>NoVA</v>
          </cell>
          <cell r="AC104" t="str">
            <v>Sponsored Residential</v>
          </cell>
          <cell r="AD104" t="str">
            <v>N/A</v>
          </cell>
        </row>
        <row r="105">
          <cell r="AA105" t="str">
            <v>Tier 4</v>
          </cell>
          <cell r="AB105" t="str">
            <v>NoVA</v>
          </cell>
          <cell r="AC105" t="str">
            <v>Group Home</v>
          </cell>
          <cell r="AD105">
            <v>4</v>
          </cell>
        </row>
        <row r="106">
          <cell r="AA106" t="str">
            <v>Tier 4</v>
          </cell>
          <cell r="AB106" t="str">
            <v>NoVA</v>
          </cell>
          <cell r="AC106" t="str">
            <v>Group Home</v>
          </cell>
          <cell r="AD106">
            <v>5</v>
          </cell>
        </row>
        <row r="107">
          <cell r="AA107" t="str">
            <v>Tier 4</v>
          </cell>
          <cell r="AB107" t="str">
            <v>NoVA</v>
          </cell>
          <cell r="AC107" t="str">
            <v>Group Home</v>
          </cell>
          <cell r="AD107">
            <v>6</v>
          </cell>
        </row>
        <row r="108">
          <cell r="AA108" t="str">
            <v>Tier 4</v>
          </cell>
          <cell r="AB108" t="str">
            <v>NoVA</v>
          </cell>
          <cell r="AC108" t="str">
            <v>Group Home</v>
          </cell>
          <cell r="AD108">
            <v>7</v>
          </cell>
        </row>
        <row r="109">
          <cell r="AA109" t="str">
            <v>Tier 4</v>
          </cell>
          <cell r="AB109" t="str">
            <v>NoVA</v>
          </cell>
          <cell r="AC109" t="str">
            <v>Group Home</v>
          </cell>
          <cell r="AD109">
            <v>8</v>
          </cell>
        </row>
        <row r="110">
          <cell r="AA110" t="str">
            <v>Tier 4</v>
          </cell>
          <cell r="AB110" t="str">
            <v>NoVA</v>
          </cell>
          <cell r="AC110" t="str">
            <v>Group Home</v>
          </cell>
          <cell r="AD110">
            <v>9</v>
          </cell>
        </row>
        <row r="111">
          <cell r="AA111" t="str">
            <v>Tier 4</v>
          </cell>
          <cell r="AB111" t="str">
            <v>NoVA</v>
          </cell>
          <cell r="AC111" t="str">
            <v>Group Home</v>
          </cell>
          <cell r="AD111">
            <v>10</v>
          </cell>
        </row>
        <row r="112">
          <cell r="AA112" t="str">
            <v>Tier 4</v>
          </cell>
          <cell r="AB112" t="str">
            <v>NoVA</v>
          </cell>
          <cell r="AC112" t="str">
            <v>Group Home</v>
          </cell>
          <cell r="AD112">
            <v>11</v>
          </cell>
        </row>
        <row r="113">
          <cell r="AA113" t="str">
            <v>Tier 4</v>
          </cell>
          <cell r="AB113" t="str">
            <v>NoVA</v>
          </cell>
          <cell r="AC113" t="str">
            <v>Group Home</v>
          </cell>
          <cell r="AD113">
            <v>12</v>
          </cell>
        </row>
        <row r="114">
          <cell r="AA114" t="str">
            <v>Tier 4</v>
          </cell>
          <cell r="AB114" t="str">
            <v>NoVA</v>
          </cell>
          <cell r="AC114" t="str">
            <v>Community Coaching</v>
          </cell>
          <cell r="AD114" t="str">
            <v>N/A</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id="1" name="Table1" displayName="Table1" ref="B14:P50" totalsRowShown="0" headerRowDxfId="30" dataDxfId="28" headerRowBorderDxfId="29" tableBorderDxfId="27">
  <autoFilter ref="B14:P50"/>
  <tableColumns count="15">
    <tableColumn id="1" name="Position Title_x000a_List ALL positions required for the home" dataDxfId="26"/>
    <tableColumn id="2" name="Does this staff hold specialized credentials as specified on the instructions tab?" dataDxfId="25"/>
    <tableColumn id="3" name="If yes, Please list the credential and provide a copy of the degree, certification or license " dataDxfId="24"/>
    <tableColumn id="4" name="Does this staff provide Programmatic Oversight or Direct Support" dataDxfId="23"/>
    <tableColumn id="5" name="Is this staff employed full time or part time" dataDxfId="22"/>
    <tableColumn id="6" name="Date of Hire/_x000a_Indicate Vacant where applicable   " dataDxfId="21"/>
    <tableColumn id="7" name="If Vacant will the position be filled only if a customized rate is approved?" dataDxfId="20"/>
    <tableColumn id="8" name="Was this staff hired with funding provided by the customized rate? _x000a_(For annual reviews only)" dataDxfId="19"/>
    <tableColumn id="9" name="Annual Salary " dataDxfId="18" dataCellStyle="Currency"/>
    <tableColumn id="10" name="Annual Fringe Benefits &amp; Employer Taxes_x000a_Enter Cost" dataDxfId="17" dataCellStyle="Currency"/>
    <tableColumn id="11" name="Number of Clients Served Per Shift _x000a_" dataDxfId="16"/>
    <tableColumn id="12" name="Hours Worked Per Week " dataDxfId="15"/>
    <tableColumn id="15" name="During what hours does this staff typically work " dataDxfId="14"/>
    <tableColumn id="13" name="Total Agency Cost " dataDxfId="13">
      <calculatedColumnFormula>SUM(Table1[[#This Row],[Annual Salary ]:[Annual Fringe Benefits &amp; Employer Taxes
Enter Cost]])*1.3</calculatedColumnFormula>
    </tableColumn>
    <tableColumn id="14" name="Total Cost Per Individual " dataDxfId="12">
      <calculatedColumnFormula>SUM(Table1[[#This Row],[Total Agency Cost ]]/Table1[[#This Row],[Number of Clients Served Per Shift 
]])</calculatedColumnFormula>
    </tableColumn>
  </tableColumns>
  <tableStyleInfo name="TableStyleLight12" showFirstColumn="0" showLastColumn="0" showRowStripes="1" showColumnStripes="0"/>
</table>
</file>

<file path=xl/tables/table2.xml><?xml version="1.0" encoding="utf-8"?>
<table xmlns="http://schemas.openxmlformats.org/spreadsheetml/2006/main" id="4" name="Rates" displayName="Rates" ref="G2:N116" totalsRowShown="0" headerRowDxfId="11" headerRowBorderDxfId="10" tableBorderDxfId="9" totalsRowBorderDxfId="8">
  <autoFilter ref="G2:N116"/>
  <tableColumns count="8">
    <tableColumn id="1" name="SUPPORTS" dataDxfId="7"/>
    <tableColumn id="2" name="Tier" dataDxfId="6"/>
    <tableColumn id="3" name="Region" dataDxfId="5"/>
    <tableColumn id="4" name="Service" dataDxfId="4"/>
    <tableColumn id="5" name="Bed" dataDxfId="3"/>
    <tableColumn id="6" name="Concatenate" dataDxfId="2">
      <calculatedColumnFormula>CONCATENATE([1]DV!$AA3,[1]DV!$AB3,[1]DV!$AC3,[1]DV!$AD3)</calculatedColumnFormula>
    </tableColumn>
    <tableColumn id="7" name="RATE" dataDxfId="1"/>
    <tableColumn id="8" name="Column1"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19"/>
  <sheetViews>
    <sheetView tabSelected="1" zoomScale="70" zoomScaleNormal="70" workbookViewId="0">
      <selection activeCell="D16" sqref="D16"/>
    </sheetView>
  </sheetViews>
  <sheetFormatPr defaultRowHeight="15" x14ac:dyDescent="0.25"/>
  <cols>
    <col min="1" max="1" width="3.28515625" style="2" customWidth="1"/>
    <col min="2" max="2" width="227.28515625" style="73" customWidth="1"/>
    <col min="3" max="48" width="9.140625" style="2"/>
    <col min="49" max="156" width="9.140625" style="72"/>
  </cols>
  <sheetData>
    <row r="1" spans="1:48" s="2" customFormat="1" ht="11.25" customHeight="1" thickBot="1" x14ac:dyDescent="0.3">
      <c r="B1" s="179"/>
    </row>
    <row r="2" spans="1:48" s="72" customFormat="1" ht="21.75" thickBot="1" x14ac:dyDescent="0.4">
      <c r="A2" s="2"/>
      <c r="B2" s="181" t="s">
        <v>276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s="72" customFormat="1" ht="27.75" customHeight="1" thickBot="1" x14ac:dyDescent="0.3">
      <c r="A3" s="223" t="s">
        <v>298</v>
      </c>
      <c r="B3" s="221" t="s">
        <v>297</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s="72" customFormat="1" ht="19.5" thickBot="1" x14ac:dyDescent="0.3">
      <c r="A4" s="223" t="s">
        <v>299</v>
      </c>
      <c r="B4" s="225" t="s">
        <v>309</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s="72" customFormat="1" ht="26.25" customHeight="1" thickBot="1" x14ac:dyDescent="0.3">
      <c r="A5" s="223" t="s">
        <v>300</v>
      </c>
      <c r="B5" s="221" t="s">
        <v>296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s="72" customFormat="1" ht="25.5" customHeight="1" thickBot="1" x14ac:dyDescent="0.3">
      <c r="A6" s="223" t="s">
        <v>301</v>
      </c>
      <c r="B6" s="221" t="s">
        <v>287</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s="72" customFormat="1" ht="34.5" customHeight="1" thickBot="1" x14ac:dyDescent="0.35">
      <c r="A7" s="224" t="s">
        <v>303</v>
      </c>
      <c r="B7" s="222" t="s">
        <v>302</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s="72" customFormat="1" ht="27" customHeight="1" thickBot="1" x14ac:dyDescent="0.35">
      <c r="A8" s="224" t="s">
        <v>304</v>
      </c>
      <c r="B8" s="222" t="s">
        <v>275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8" s="2" customFormat="1" ht="27" customHeight="1" thickBot="1" x14ac:dyDescent="0.3">
      <c r="B9" s="179"/>
    </row>
    <row r="10" spans="1:48" s="72" customFormat="1" ht="21" x14ac:dyDescent="0.35">
      <c r="A10" s="2"/>
      <c r="B10" s="183" t="s">
        <v>306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s="72" customFormat="1" x14ac:dyDescent="0.25">
      <c r="A11" s="2"/>
      <c r="B11" s="184" t="s">
        <v>272</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8" s="72" customFormat="1" x14ac:dyDescent="0.25">
      <c r="A12" s="2"/>
      <c r="B12" s="182" t="s">
        <v>273</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row>
    <row r="13" spans="1:48" s="72" customFormat="1" x14ac:dyDescent="0.25">
      <c r="A13" s="2"/>
      <c r="B13" s="182" t="s">
        <v>274</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s="72" customFormat="1" ht="15.75" thickBot="1" x14ac:dyDescent="0.3">
      <c r="A14" s="2"/>
      <c r="B14" s="18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48" s="2" customFormat="1" ht="9.75" customHeight="1" thickBot="1" x14ac:dyDescent="0.3">
      <c r="B15" s="7"/>
    </row>
    <row r="16" spans="1:48" s="72" customFormat="1" ht="21" x14ac:dyDescent="0.35">
      <c r="A16" s="2"/>
      <c r="B16" s="183" t="s">
        <v>307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48" s="72" customFormat="1" x14ac:dyDescent="0.25">
      <c r="A17" s="2"/>
      <c r="B17" s="182" t="s">
        <v>269</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s="72" customFormat="1" x14ac:dyDescent="0.25">
      <c r="A18" s="2"/>
      <c r="B18" s="182" t="s">
        <v>270</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s="72" customFormat="1" x14ac:dyDescent="0.25">
      <c r="A19" s="2"/>
      <c r="B19" s="182" t="s">
        <v>271</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s="72" customFormat="1" x14ac:dyDescent="0.25">
      <c r="A20" s="2"/>
      <c r="B20" s="182" t="s">
        <v>289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pans="1:48" s="72" customFormat="1" ht="21" thickBot="1" x14ac:dyDescent="0.35">
      <c r="A21" s="2"/>
      <c r="B21" s="220" t="s">
        <v>295</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row>
    <row r="22" spans="1:48" s="72" customFormat="1" ht="15.75" thickBot="1" x14ac:dyDescent="0.3">
      <c r="A22" s="2"/>
      <c r="B22" s="177" t="s">
        <v>67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row>
    <row r="23" spans="1:48" s="72" customFormat="1" x14ac:dyDescent="0.25">
      <c r="A23" s="2"/>
      <c r="B23" s="186" t="s">
        <v>68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row>
    <row r="24" spans="1:48" s="72" customFormat="1" x14ac:dyDescent="0.25">
      <c r="A24" s="2"/>
      <c r="B24" s="184" t="s">
        <v>234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48" s="72" customFormat="1" x14ac:dyDescent="0.25">
      <c r="A25" s="2"/>
      <c r="B25" s="184" t="s">
        <v>235</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48" s="72" customFormat="1" x14ac:dyDescent="0.25">
      <c r="A26" s="2"/>
      <c r="B26" s="184" t="s">
        <v>236</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row>
    <row r="27" spans="1:48" s="72" customFormat="1" ht="15.75" thickBot="1" x14ac:dyDescent="0.3">
      <c r="A27" s="2"/>
      <c r="B27" s="184" t="s">
        <v>237</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row>
    <row r="28" spans="1:48" s="72" customFormat="1" ht="15.75" thickBot="1" x14ac:dyDescent="0.3">
      <c r="A28" s="2"/>
      <c r="B28" s="180" t="s">
        <v>69</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row>
    <row r="29" spans="1:48" s="2" customFormat="1" x14ac:dyDescent="0.25">
      <c r="B29" s="186" t="s">
        <v>70</v>
      </c>
    </row>
    <row r="30" spans="1:48" s="2" customFormat="1" x14ac:dyDescent="0.25">
      <c r="B30" s="184" t="s">
        <v>242</v>
      </c>
    </row>
    <row r="31" spans="1:48" s="72" customFormat="1" x14ac:dyDescent="0.25">
      <c r="A31" s="2"/>
      <c r="B31" s="184" t="s">
        <v>243</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row>
    <row r="32" spans="1:48" s="2" customFormat="1" x14ac:dyDescent="0.25">
      <c r="B32" s="184" t="s">
        <v>244</v>
      </c>
    </row>
    <row r="33" spans="2:2" s="2" customFormat="1" ht="15.75" thickBot="1" x14ac:dyDescent="0.3">
      <c r="B33" s="187" t="s">
        <v>71</v>
      </c>
    </row>
    <row r="34" spans="2:2" s="2" customFormat="1" ht="8.25" customHeight="1" x14ac:dyDescent="0.25">
      <c r="B34" s="179"/>
    </row>
    <row r="35" spans="2:2" s="2" customFormat="1" ht="24.75" customHeight="1" x14ac:dyDescent="0.35">
      <c r="B35" s="178" t="s">
        <v>308</v>
      </c>
    </row>
    <row r="36" spans="2:2" s="2" customFormat="1" x14ac:dyDescent="0.25">
      <c r="B36" s="191" t="s">
        <v>288</v>
      </c>
    </row>
    <row r="37" spans="2:2" s="2" customFormat="1" ht="7.5" customHeight="1" thickBot="1" x14ac:dyDescent="0.3">
      <c r="B37" s="192"/>
    </row>
    <row r="38" spans="2:2" s="2" customFormat="1" ht="132" customHeight="1" thickBot="1" x14ac:dyDescent="0.45">
      <c r="B38" s="82" t="s">
        <v>290</v>
      </c>
    </row>
    <row r="39" spans="2:2" s="2" customFormat="1" x14ac:dyDescent="0.25">
      <c r="B39" s="179"/>
    </row>
    <row r="40" spans="2:2" s="2" customFormat="1" x14ac:dyDescent="0.25">
      <c r="B40" s="179"/>
    </row>
    <row r="41" spans="2:2" s="2" customFormat="1" x14ac:dyDescent="0.25">
      <c r="B41" s="179"/>
    </row>
    <row r="42" spans="2:2" s="2" customFormat="1" x14ac:dyDescent="0.25"/>
    <row r="43" spans="2:2" s="2" customFormat="1" x14ac:dyDescent="0.25"/>
    <row r="44" spans="2:2" s="2" customFormat="1" x14ac:dyDescent="0.25"/>
    <row r="45" spans="2:2" s="2" customFormat="1" x14ac:dyDescent="0.25"/>
    <row r="46" spans="2:2" s="2" customFormat="1" x14ac:dyDescent="0.25"/>
    <row r="47" spans="2:2" s="2" customFormat="1" x14ac:dyDescent="0.25"/>
    <row r="48" spans="2:2" s="2" customFormat="1" x14ac:dyDescent="0.25"/>
    <row r="49" spans="2:2" s="2" customFormat="1" x14ac:dyDescent="0.25"/>
    <row r="50" spans="2:2" s="2" customFormat="1" x14ac:dyDescent="0.25"/>
    <row r="51" spans="2:2" s="2" customFormat="1" x14ac:dyDescent="0.25"/>
    <row r="52" spans="2:2" s="2" customFormat="1" x14ac:dyDescent="0.25"/>
    <row r="53" spans="2:2" s="2" customFormat="1" x14ac:dyDescent="0.25"/>
    <row r="54" spans="2:2" s="2" customFormat="1" x14ac:dyDescent="0.25"/>
    <row r="55" spans="2:2" s="2" customFormat="1" x14ac:dyDescent="0.25"/>
    <row r="56" spans="2:2" s="2" customFormat="1" x14ac:dyDescent="0.25"/>
    <row r="57" spans="2:2" s="2" customFormat="1" x14ac:dyDescent="0.25"/>
    <row r="58" spans="2:2" s="2" customFormat="1" x14ac:dyDescent="0.25"/>
    <row r="59" spans="2:2" s="2" customFormat="1" x14ac:dyDescent="0.25">
      <c r="B59" s="179"/>
    </row>
    <row r="60" spans="2:2" s="2" customFormat="1" x14ac:dyDescent="0.25">
      <c r="B60" s="179"/>
    </row>
    <row r="61" spans="2:2" s="2" customFormat="1" x14ac:dyDescent="0.25">
      <c r="B61" s="179"/>
    </row>
    <row r="62" spans="2:2" s="2" customFormat="1" x14ac:dyDescent="0.25">
      <c r="B62" s="179"/>
    </row>
    <row r="63" spans="2:2" s="2" customFormat="1" x14ac:dyDescent="0.25">
      <c r="B63" s="179"/>
    </row>
    <row r="64" spans="2:2" s="2" customFormat="1" x14ac:dyDescent="0.25">
      <c r="B64" s="179"/>
    </row>
    <row r="65" spans="2:2" s="2" customFormat="1" x14ac:dyDescent="0.25">
      <c r="B65" s="179"/>
    </row>
    <row r="66" spans="2:2" s="2" customFormat="1" x14ac:dyDescent="0.25">
      <c r="B66" s="179"/>
    </row>
    <row r="67" spans="2:2" s="2" customFormat="1" x14ac:dyDescent="0.25">
      <c r="B67" s="179"/>
    </row>
    <row r="68" spans="2:2" s="2" customFormat="1" x14ac:dyDescent="0.25">
      <c r="B68" s="179"/>
    </row>
    <row r="69" spans="2:2" s="2" customFormat="1" x14ac:dyDescent="0.25">
      <c r="B69" s="179"/>
    </row>
    <row r="70" spans="2:2" s="2" customFormat="1" x14ac:dyDescent="0.25">
      <c r="B70" s="179"/>
    </row>
    <row r="71" spans="2:2" s="2" customFormat="1" x14ac:dyDescent="0.25">
      <c r="B71" s="179"/>
    </row>
    <row r="72" spans="2:2" s="2" customFormat="1" x14ac:dyDescent="0.25">
      <c r="B72" s="179"/>
    </row>
    <row r="73" spans="2:2" s="2" customFormat="1" x14ac:dyDescent="0.25">
      <c r="B73" s="179"/>
    </row>
    <row r="74" spans="2:2" s="2" customFormat="1" x14ac:dyDescent="0.25">
      <c r="B74" s="179"/>
    </row>
    <row r="75" spans="2:2" s="2" customFormat="1" x14ac:dyDescent="0.25">
      <c r="B75" s="179"/>
    </row>
    <row r="76" spans="2:2" s="2" customFormat="1" x14ac:dyDescent="0.25">
      <c r="B76" s="179"/>
    </row>
    <row r="77" spans="2:2" s="2" customFormat="1" x14ac:dyDescent="0.25">
      <c r="B77" s="179"/>
    </row>
    <row r="78" spans="2:2" s="2" customFormat="1" x14ac:dyDescent="0.25">
      <c r="B78" s="179"/>
    </row>
    <row r="79" spans="2:2" s="2" customFormat="1" x14ac:dyDescent="0.25">
      <c r="B79" s="179"/>
    </row>
    <row r="80" spans="2:2" s="2" customFormat="1" x14ac:dyDescent="0.25">
      <c r="B80" s="179"/>
    </row>
    <row r="81" spans="2:2" s="2" customFormat="1" x14ac:dyDescent="0.25">
      <c r="B81" s="179"/>
    </row>
    <row r="82" spans="2:2" s="2" customFormat="1" x14ac:dyDescent="0.25">
      <c r="B82" s="179"/>
    </row>
    <row r="83" spans="2:2" s="2" customFormat="1" x14ac:dyDescent="0.25">
      <c r="B83" s="179"/>
    </row>
    <row r="84" spans="2:2" s="2" customFormat="1" x14ac:dyDescent="0.25">
      <c r="B84" s="179"/>
    </row>
    <row r="85" spans="2:2" s="2" customFormat="1" x14ac:dyDescent="0.25">
      <c r="B85" s="179"/>
    </row>
    <row r="86" spans="2:2" s="2" customFormat="1" x14ac:dyDescent="0.25">
      <c r="B86" s="179"/>
    </row>
    <row r="87" spans="2:2" s="2" customFormat="1" x14ac:dyDescent="0.25">
      <c r="B87" s="179"/>
    </row>
    <row r="88" spans="2:2" s="2" customFormat="1" x14ac:dyDescent="0.25">
      <c r="B88" s="179"/>
    </row>
    <row r="89" spans="2:2" s="2" customFormat="1" x14ac:dyDescent="0.25">
      <c r="B89" s="179"/>
    </row>
    <row r="90" spans="2:2" s="2" customFormat="1" x14ac:dyDescent="0.25">
      <c r="B90" s="179"/>
    </row>
    <row r="91" spans="2:2" s="2" customFormat="1" x14ac:dyDescent="0.25">
      <c r="B91" s="179"/>
    </row>
    <row r="92" spans="2:2" s="2" customFormat="1" x14ac:dyDescent="0.25">
      <c r="B92" s="179"/>
    </row>
    <row r="93" spans="2:2" s="2" customFormat="1" x14ac:dyDescent="0.25">
      <c r="B93" s="179"/>
    </row>
    <row r="94" spans="2:2" s="2" customFormat="1" x14ac:dyDescent="0.25">
      <c r="B94" s="179"/>
    </row>
    <row r="95" spans="2:2" s="2" customFormat="1" x14ac:dyDescent="0.25">
      <c r="B95" s="179"/>
    </row>
    <row r="96" spans="2:2" s="2" customFormat="1" x14ac:dyDescent="0.25">
      <c r="B96" s="179"/>
    </row>
    <row r="97" spans="2:2" s="2" customFormat="1" x14ac:dyDescent="0.25">
      <c r="B97" s="179"/>
    </row>
    <row r="98" spans="2:2" s="2" customFormat="1" x14ac:dyDescent="0.25">
      <c r="B98" s="179"/>
    </row>
    <row r="99" spans="2:2" s="2" customFormat="1" x14ac:dyDescent="0.25">
      <c r="B99" s="179"/>
    </row>
    <row r="100" spans="2:2" s="2" customFormat="1" x14ac:dyDescent="0.25">
      <c r="B100" s="179"/>
    </row>
    <row r="101" spans="2:2" s="2" customFormat="1" x14ac:dyDescent="0.25">
      <c r="B101" s="179"/>
    </row>
    <row r="102" spans="2:2" s="2" customFormat="1" x14ac:dyDescent="0.25">
      <c r="B102" s="179"/>
    </row>
    <row r="103" spans="2:2" s="2" customFormat="1" x14ac:dyDescent="0.25">
      <c r="B103" s="179"/>
    </row>
    <row r="104" spans="2:2" s="2" customFormat="1" x14ac:dyDescent="0.25">
      <c r="B104" s="179"/>
    </row>
    <row r="105" spans="2:2" s="2" customFormat="1" x14ac:dyDescent="0.25">
      <c r="B105" s="179"/>
    </row>
    <row r="106" spans="2:2" s="2" customFormat="1" x14ac:dyDescent="0.25">
      <c r="B106" s="179"/>
    </row>
    <row r="107" spans="2:2" s="2" customFormat="1" x14ac:dyDescent="0.25">
      <c r="B107" s="179"/>
    </row>
    <row r="108" spans="2:2" s="2" customFormat="1" x14ac:dyDescent="0.25">
      <c r="B108" s="179"/>
    </row>
    <row r="109" spans="2:2" s="2" customFormat="1" x14ac:dyDescent="0.25">
      <c r="B109" s="179"/>
    </row>
    <row r="110" spans="2:2" s="2" customFormat="1" x14ac:dyDescent="0.25">
      <c r="B110" s="179"/>
    </row>
    <row r="111" spans="2:2" s="2" customFormat="1" x14ac:dyDescent="0.25">
      <c r="B111" s="179"/>
    </row>
    <row r="112" spans="2:2" s="2" customFormat="1" x14ac:dyDescent="0.25">
      <c r="B112" s="179"/>
    </row>
    <row r="113" spans="2:2" s="2" customFormat="1" x14ac:dyDescent="0.25">
      <c r="B113" s="179"/>
    </row>
    <row r="114" spans="2:2" s="2" customFormat="1" x14ac:dyDescent="0.25">
      <c r="B114" s="179"/>
    </row>
    <row r="115" spans="2:2" s="2" customFormat="1" x14ac:dyDescent="0.25">
      <c r="B115" s="179"/>
    </row>
    <row r="116" spans="2:2" s="2" customFormat="1" x14ac:dyDescent="0.25">
      <c r="B116" s="179"/>
    </row>
    <row r="117" spans="2:2" s="2" customFormat="1" x14ac:dyDescent="0.25">
      <c r="B117" s="179"/>
    </row>
    <row r="118" spans="2:2" s="2" customFormat="1" x14ac:dyDescent="0.25">
      <c r="B118" s="179"/>
    </row>
    <row r="119" spans="2:2" s="2" customFormat="1" x14ac:dyDescent="0.25">
      <c r="B119" s="179"/>
    </row>
    <row r="120" spans="2:2" s="2" customFormat="1" x14ac:dyDescent="0.25">
      <c r="B120" s="179"/>
    </row>
    <row r="121" spans="2:2" s="2" customFormat="1" x14ac:dyDescent="0.25">
      <c r="B121" s="179"/>
    </row>
    <row r="122" spans="2:2" s="2" customFormat="1" x14ac:dyDescent="0.25">
      <c r="B122" s="179"/>
    </row>
    <row r="123" spans="2:2" s="2" customFormat="1" x14ac:dyDescent="0.25">
      <c r="B123" s="179"/>
    </row>
    <row r="124" spans="2:2" s="2" customFormat="1" x14ac:dyDescent="0.25">
      <c r="B124" s="179"/>
    </row>
    <row r="125" spans="2:2" s="2" customFormat="1" x14ac:dyDescent="0.25">
      <c r="B125" s="179"/>
    </row>
    <row r="126" spans="2:2" s="2" customFormat="1" x14ac:dyDescent="0.25">
      <c r="B126" s="179"/>
    </row>
    <row r="127" spans="2:2" s="2" customFormat="1" x14ac:dyDescent="0.25">
      <c r="B127" s="179"/>
    </row>
    <row r="128" spans="2:2" s="2" customFormat="1" x14ac:dyDescent="0.25">
      <c r="B128" s="179"/>
    </row>
    <row r="129" spans="2:2" s="2" customFormat="1" x14ac:dyDescent="0.25">
      <c r="B129" s="179"/>
    </row>
    <row r="130" spans="2:2" s="2" customFormat="1" x14ac:dyDescent="0.25">
      <c r="B130" s="179"/>
    </row>
    <row r="131" spans="2:2" s="2" customFormat="1" x14ac:dyDescent="0.25">
      <c r="B131" s="179"/>
    </row>
    <row r="132" spans="2:2" s="2" customFormat="1" x14ac:dyDescent="0.25">
      <c r="B132" s="179"/>
    </row>
    <row r="133" spans="2:2" s="2" customFormat="1" x14ac:dyDescent="0.25">
      <c r="B133" s="179"/>
    </row>
    <row r="134" spans="2:2" s="2" customFormat="1" x14ac:dyDescent="0.25">
      <c r="B134" s="179"/>
    </row>
    <row r="135" spans="2:2" s="2" customFormat="1" x14ac:dyDescent="0.25">
      <c r="B135" s="179"/>
    </row>
    <row r="136" spans="2:2" s="2" customFormat="1" x14ac:dyDescent="0.25">
      <c r="B136" s="179"/>
    </row>
    <row r="137" spans="2:2" s="2" customFormat="1" x14ac:dyDescent="0.25">
      <c r="B137" s="179"/>
    </row>
    <row r="138" spans="2:2" s="2" customFormat="1" x14ac:dyDescent="0.25">
      <c r="B138" s="179"/>
    </row>
    <row r="139" spans="2:2" s="2" customFormat="1" x14ac:dyDescent="0.25">
      <c r="B139" s="179"/>
    </row>
    <row r="140" spans="2:2" s="2" customFormat="1" x14ac:dyDescent="0.25">
      <c r="B140" s="179"/>
    </row>
    <row r="141" spans="2:2" s="2" customFormat="1" x14ac:dyDescent="0.25">
      <c r="B141" s="179"/>
    </row>
    <row r="142" spans="2:2" s="2" customFormat="1" x14ac:dyDescent="0.25">
      <c r="B142" s="179"/>
    </row>
    <row r="143" spans="2:2" s="2" customFormat="1" x14ac:dyDescent="0.25">
      <c r="B143" s="179"/>
    </row>
    <row r="144" spans="2:2" s="2" customFormat="1" x14ac:dyDescent="0.25">
      <c r="B144" s="179"/>
    </row>
    <row r="145" spans="1:48" s="2" customFormat="1" x14ac:dyDescent="0.25">
      <c r="B145" s="179"/>
    </row>
    <row r="146" spans="1:48" s="2" customFormat="1" x14ac:dyDescent="0.25">
      <c r="B146" s="179"/>
    </row>
    <row r="147" spans="1:48" s="2" customFormat="1" x14ac:dyDescent="0.25">
      <c r="B147" s="179"/>
    </row>
    <row r="148" spans="1:48" s="2" customFormat="1" x14ac:dyDescent="0.25">
      <c r="B148" s="179"/>
    </row>
    <row r="149" spans="1:48" s="2" customFormat="1" x14ac:dyDescent="0.25">
      <c r="B149" s="179"/>
    </row>
    <row r="150" spans="1:48" s="2" customFormat="1" x14ac:dyDescent="0.25">
      <c r="B150" s="179"/>
    </row>
    <row r="151" spans="1:48" s="2" customFormat="1" x14ac:dyDescent="0.25">
      <c r="B151" s="179"/>
    </row>
    <row r="152" spans="1:48" s="2" customFormat="1" x14ac:dyDescent="0.25">
      <c r="B152" s="179"/>
    </row>
    <row r="153" spans="1:48" s="2" customFormat="1" x14ac:dyDescent="0.25">
      <c r="B153" s="179"/>
    </row>
    <row r="154" spans="1:48" s="2" customFormat="1" x14ac:dyDescent="0.25">
      <c r="B154" s="179"/>
    </row>
    <row r="155" spans="1:48" s="2" customFormat="1" x14ac:dyDescent="0.25">
      <c r="B155" s="179"/>
    </row>
    <row r="156" spans="1:48" s="124" customFormat="1" x14ac:dyDescent="0.25">
      <c r="A156" s="2"/>
      <c r="B156" s="125"/>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row>
    <row r="157" spans="1:48" s="124" customFormat="1" x14ac:dyDescent="0.25">
      <c r="A157" s="2"/>
      <c r="B157" s="125"/>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row>
    <row r="158" spans="1:48" s="124" customFormat="1" x14ac:dyDescent="0.25">
      <c r="A158" s="2"/>
      <c r="B158" s="125"/>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row>
    <row r="159" spans="1:48" s="124" customFormat="1" x14ac:dyDescent="0.25">
      <c r="A159" s="2"/>
      <c r="B159" s="125"/>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row>
    <row r="160" spans="1:48" s="124" customFormat="1" x14ac:dyDescent="0.25">
      <c r="A160" s="2"/>
      <c r="B160" s="125"/>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row>
    <row r="161" spans="1:48" s="124" customFormat="1" x14ac:dyDescent="0.25">
      <c r="A161" s="2"/>
      <c r="B161" s="125"/>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row>
    <row r="162" spans="1:48" s="124" customFormat="1" x14ac:dyDescent="0.25">
      <c r="A162" s="2"/>
      <c r="B162" s="125"/>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row>
    <row r="163" spans="1:48" s="124" customFormat="1" x14ac:dyDescent="0.25">
      <c r="A163" s="2"/>
      <c r="B163" s="125"/>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row>
    <row r="164" spans="1:48" s="124" customFormat="1" x14ac:dyDescent="0.25">
      <c r="A164" s="2"/>
      <c r="B164" s="125"/>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row>
    <row r="165" spans="1:48" s="124" customFormat="1" x14ac:dyDescent="0.25">
      <c r="A165" s="2"/>
      <c r="B165" s="125"/>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row>
    <row r="166" spans="1:48" s="124" customFormat="1" x14ac:dyDescent="0.25">
      <c r="A166" s="2"/>
      <c r="B166" s="125"/>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row>
    <row r="167" spans="1:48" s="124" customFormat="1" x14ac:dyDescent="0.25">
      <c r="A167" s="2"/>
      <c r="B167" s="125"/>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row>
    <row r="168" spans="1:48" s="124" customFormat="1" x14ac:dyDescent="0.25">
      <c r="A168" s="2"/>
      <c r="B168" s="125"/>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row>
    <row r="169" spans="1:48" s="124" customFormat="1" x14ac:dyDescent="0.25">
      <c r="A169" s="2"/>
      <c r="B169" s="125"/>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row>
    <row r="170" spans="1:48" s="124" customFormat="1" x14ac:dyDescent="0.25">
      <c r="A170" s="2"/>
      <c r="B170" s="125"/>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row>
    <row r="171" spans="1:48" s="124" customFormat="1" x14ac:dyDescent="0.25">
      <c r="A171" s="2"/>
      <c r="B171" s="125"/>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row>
    <row r="172" spans="1:48" s="124" customFormat="1" x14ac:dyDescent="0.25">
      <c r="A172" s="2"/>
      <c r="B172" s="125"/>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row>
    <row r="173" spans="1:48" s="124" customFormat="1" x14ac:dyDescent="0.25">
      <c r="A173" s="2"/>
      <c r="B173" s="125"/>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row>
    <row r="174" spans="1:48" s="124" customFormat="1" x14ac:dyDescent="0.25">
      <c r="A174" s="2"/>
      <c r="B174" s="125"/>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row>
    <row r="175" spans="1:48" s="124" customFormat="1" x14ac:dyDescent="0.25">
      <c r="A175" s="2"/>
      <c r="B175" s="125"/>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row>
    <row r="176" spans="1:48" s="124" customFormat="1" x14ac:dyDescent="0.25">
      <c r="A176" s="2"/>
      <c r="B176" s="125"/>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row>
    <row r="177" spans="1:48" s="124" customFormat="1" x14ac:dyDescent="0.25">
      <c r="A177" s="2"/>
      <c r="B177" s="125"/>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row>
    <row r="178" spans="1:48" s="124" customFormat="1" x14ac:dyDescent="0.25">
      <c r="A178" s="2"/>
      <c r="B178" s="125"/>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row>
    <row r="179" spans="1:48" s="124" customFormat="1" x14ac:dyDescent="0.25">
      <c r="A179" s="2"/>
      <c r="B179" s="125"/>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row>
    <row r="180" spans="1:48" s="124" customFormat="1" x14ac:dyDescent="0.25">
      <c r="A180" s="2"/>
      <c r="B180" s="125"/>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row>
    <row r="181" spans="1:48" s="124" customFormat="1" x14ac:dyDescent="0.25">
      <c r="A181" s="2"/>
      <c r="B181" s="125"/>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row>
    <row r="182" spans="1:48" s="124" customFormat="1" x14ac:dyDescent="0.25">
      <c r="A182" s="2"/>
      <c r="B182" s="125"/>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row>
    <row r="183" spans="1:48" s="124" customFormat="1" x14ac:dyDescent="0.25">
      <c r="A183" s="2"/>
      <c r="B183" s="125"/>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row>
    <row r="184" spans="1:48" s="124" customFormat="1" x14ac:dyDescent="0.25">
      <c r="A184" s="2"/>
      <c r="B184" s="125"/>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row>
    <row r="185" spans="1:48" s="124" customFormat="1" x14ac:dyDescent="0.25">
      <c r="A185" s="2"/>
      <c r="B185" s="125"/>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row>
    <row r="186" spans="1:48" s="124" customFormat="1" x14ac:dyDescent="0.25">
      <c r="A186" s="2"/>
      <c r="B186" s="125"/>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1:48" s="124" customFormat="1" x14ac:dyDescent="0.25">
      <c r="A187" s="2"/>
      <c r="B187" s="125"/>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row>
    <row r="188" spans="1:48" s="124" customFormat="1" x14ac:dyDescent="0.25">
      <c r="A188" s="2"/>
      <c r="B188" s="125"/>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1:48" s="124" customFormat="1" x14ac:dyDescent="0.25">
      <c r="A189" s="2"/>
      <c r="B189" s="125"/>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1:48" s="124" customFormat="1" x14ac:dyDescent="0.25">
      <c r="A190" s="2"/>
      <c r="B190" s="125"/>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1:48" s="124" customFormat="1" x14ac:dyDescent="0.25">
      <c r="A191" s="2"/>
      <c r="B191" s="125"/>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row>
    <row r="192" spans="1:48" s="124" customFormat="1" x14ac:dyDescent="0.25">
      <c r="A192" s="2"/>
      <c r="B192" s="125"/>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row>
    <row r="193" spans="1:48" s="124" customFormat="1" x14ac:dyDescent="0.25">
      <c r="A193" s="2"/>
      <c r="B193" s="125"/>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row>
    <row r="194" spans="1:48" s="124" customFormat="1" x14ac:dyDescent="0.25">
      <c r="A194" s="2"/>
      <c r="B194" s="125"/>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row>
    <row r="195" spans="1:48" s="124" customFormat="1" x14ac:dyDescent="0.25">
      <c r="A195" s="2"/>
      <c r="B195" s="125"/>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row>
    <row r="196" spans="1:48" s="124" customFormat="1" x14ac:dyDescent="0.25">
      <c r="A196" s="2"/>
      <c r="B196" s="125"/>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row>
    <row r="197" spans="1:48" s="124" customFormat="1" x14ac:dyDescent="0.25">
      <c r="A197" s="2"/>
      <c r="B197" s="125"/>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row>
    <row r="198" spans="1:48" s="124" customFormat="1" x14ac:dyDescent="0.25">
      <c r="A198" s="2"/>
      <c r="B198" s="125"/>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row>
    <row r="199" spans="1:48" s="124" customFormat="1" x14ac:dyDescent="0.25">
      <c r="A199" s="2"/>
      <c r="B199" s="125"/>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s="124" customFormat="1" x14ac:dyDescent="0.25">
      <c r="A200" s="2"/>
      <c r="B200" s="125"/>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s="124" customFormat="1" x14ac:dyDescent="0.25">
      <c r="A201" s="2"/>
      <c r="B201" s="125"/>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s="124" customFormat="1" x14ac:dyDescent="0.25">
      <c r="A202" s="2"/>
      <c r="B202" s="125"/>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row>
    <row r="203" spans="1:48" s="124" customFormat="1" x14ac:dyDescent="0.25">
      <c r="A203" s="2"/>
      <c r="B203" s="125"/>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row>
    <row r="204" spans="1:48" s="124" customFormat="1" x14ac:dyDescent="0.25">
      <c r="A204" s="2"/>
      <c r="B204" s="125"/>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row>
    <row r="205" spans="1:48" s="124" customFormat="1" x14ac:dyDescent="0.25">
      <c r="A205" s="2"/>
      <c r="B205" s="125"/>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row>
    <row r="206" spans="1:48" s="124" customFormat="1" x14ac:dyDescent="0.25">
      <c r="A206" s="2"/>
      <c r="B206" s="125"/>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row>
    <row r="207" spans="1:48" s="124" customFormat="1" x14ac:dyDescent="0.25">
      <c r="A207" s="2"/>
      <c r="B207" s="125"/>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row>
    <row r="208" spans="1:48" s="124" customFormat="1" x14ac:dyDescent="0.25">
      <c r="A208" s="2"/>
      <c r="B208" s="125"/>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row>
    <row r="209" spans="1:48" s="124" customFormat="1" x14ac:dyDescent="0.25">
      <c r="A209" s="2"/>
      <c r="B209" s="125"/>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10" spans="1:48" s="124" customFormat="1" x14ac:dyDescent="0.25">
      <c r="A210" s="2"/>
      <c r="B210" s="125"/>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row>
    <row r="211" spans="1:48" s="124" customFormat="1" x14ac:dyDescent="0.25">
      <c r="A211" s="2"/>
      <c r="B211" s="125"/>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row>
    <row r="212" spans="1:48" s="124" customFormat="1" x14ac:dyDescent="0.25">
      <c r="A212" s="2"/>
      <c r="B212" s="125"/>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row>
    <row r="213" spans="1:48" s="124" customFormat="1" x14ac:dyDescent="0.25">
      <c r="A213" s="2"/>
      <c r="B213" s="125"/>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row>
    <row r="214" spans="1:48" s="124" customFormat="1" x14ac:dyDescent="0.25">
      <c r="A214" s="2"/>
      <c r="B214" s="125"/>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row>
    <row r="215" spans="1:48" s="124" customFormat="1" x14ac:dyDescent="0.25">
      <c r="A215" s="2"/>
      <c r="B215" s="125"/>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row>
    <row r="216" spans="1:48" s="124" customFormat="1" x14ac:dyDescent="0.25">
      <c r="A216" s="2"/>
      <c r="B216" s="125"/>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row>
    <row r="217" spans="1:48" s="124" customFormat="1" x14ac:dyDescent="0.25">
      <c r="A217" s="2"/>
      <c r="B217" s="125"/>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row>
    <row r="218" spans="1:48" s="124" customFormat="1" x14ac:dyDescent="0.25">
      <c r="A218" s="2"/>
      <c r="B218" s="125"/>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row>
    <row r="219" spans="1:48" s="124" customFormat="1" x14ac:dyDescent="0.25">
      <c r="A219" s="2"/>
      <c r="B219" s="125"/>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row>
  </sheetData>
  <sheetProtection password="CC5D"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92"/>
  <sheetViews>
    <sheetView zoomScale="90" zoomScaleNormal="90" workbookViewId="0">
      <selection activeCell="F32" sqref="F32"/>
    </sheetView>
  </sheetViews>
  <sheetFormatPr defaultRowHeight="15" x14ac:dyDescent="0.25"/>
  <cols>
    <col min="1" max="1" width="17.7109375" customWidth="1"/>
    <col min="2" max="2" width="31.5703125" customWidth="1"/>
    <col min="3" max="3" width="11.140625" customWidth="1"/>
    <col min="4" max="4" width="37.140625" customWidth="1"/>
    <col min="5" max="5" width="15" customWidth="1"/>
    <col min="6" max="6" width="8.7109375" customWidth="1"/>
    <col min="7" max="7" width="33" customWidth="1"/>
    <col min="8" max="8" width="10.28515625" customWidth="1"/>
    <col min="9" max="9" width="15" customWidth="1"/>
    <col min="10" max="10" width="12.7109375" customWidth="1"/>
    <col min="11" max="11" width="13.42578125" customWidth="1"/>
    <col min="12" max="12" width="7.42578125" customWidth="1"/>
    <col min="13" max="13" width="7.7109375" customWidth="1"/>
    <col min="14" max="14" width="13.5703125" customWidth="1"/>
    <col min="15" max="15" width="15.140625" customWidth="1"/>
    <col min="16" max="16" width="17.28515625" customWidth="1"/>
    <col min="17" max="68" width="9.140625" style="2"/>
  </cols>
  <sheetData>
    <row r="1" spans="1:80" s="80" customFormat="1" ht="12.75" x14ac:dyDescent="0.2">
      <c r="B1" s="236" t="s">
        <v>13</v>
      </c>
      <c r="C1" s="237"/>
      <c r="D1" s="237"/>
      <c r="E1" s="237"/>
      <c r="F1" s="237"/>
      <c r="G1" s="237"/>
      <c r="H1" s="237"/>
      <c r="I1" s="237"/>
      <c r="J1" s="237"/>
      <c r="K1" s="237"/>
      <c r="L1" s="237"/>
      <c r="M1" s="237"/>
      <c r="N1" s="84"/>
      <c r="O1" s="79"/>
      <c r="P1" s="79"/>
    </row>
    <row r="2" spans="1:80" s="80" customFormat="1" ht="12.75" x14ac:dyDescent="0.2">
      <c r="B2" s="237"/>
      <c r="C2" s="237"/>
      <c r="D2" s="237"/>
      <c r="E2" s="237"/>
      <c r="F2" s="237"/>
      <c r="G2" s="237"/>
      <c r="H2" s="237"/>
      <c r="I2" s="237"/>
      <c r="J2" s="237"/>
      <c r="K2" s="237"/>
      <c r="L2" s="237"/>
      <c r="M2" s="237"/>
      <c r="N2" s="84"/>
      <c r="O2" s="79"/>
      <c r="P2" s="79"/>
    </row>
    <row r="3" spans="1:80" s="2" customFormat="1" ht="15.75" thickBot="1" x14ac:dyDescent="0.3">
      <c r="B3" s="1"/>
      <c r="C3" s="1"/>
      <c r="D3" s="1"/>
      <c r="E3" s="1"/>
      <c r="F3" s="1"/>
      <c r="G3" s="1"/>
      <c r="H3" s="1"/>
      <c r="I3" s="1"/>
      <c r="J3" s="1"/>
      <c r="K3" s="1"/>
      <c r="L3" s="1"/>
      <c r="M3" s="1"/>
      <c r="N3" s="1"/>
      <c r="O3" s="1"/>
      <c r="P3" s="1"/>
    </row>
    <row r="4" spans="1:80" ht="14.1" customHeight="1" thickBot="1" x14ac:dyDescent="0.3">
      <c r="A4" s="2"/>
      <c r="B4" s="2"/>
      <c r="C4" s="2"/>
      <c r="D4" s="238" t="s">
        <v>77</v>
      </c>
      <c r="E4" s="234"/>
      <c r="F4" s="235"/>
      <c r="G4" s="238" t="s">
        <v>78</v>
      </c>
      <c r="H4" s="234"/>
      <c r="I4" s="235"/>
      <c r="J4" s="1"/>
      <c r="K4" s="1"/>
      <c r="L4" s="3"/>
      <c r="M4" s="3"/>
      <c r="N4" s="3"/>
      <c r="O4" s="3"/>
      <c r="P4" s="3"/>
      <c r="BQ4" s="2"/>
      <c r="BR4" s="2"/>
      <c r="BS4" s="2"/>
      <c r="BT4" s="2"/>
      <c r="BU4" s="2"/>
      <c r="BV4" s="2"/>
      <c r="BW4" s="2"/>
      <c r="BX4" s="2"/>
      <c r="BY4" s="2"/>
      <c r="BZ4" s="2"/>
      <c r="CA4" s="2"/>
      <c r="CB4" s="2"/>
    </row>
    <row r="5" spans="1:80" ht="14.1" customHeight="1" thickBot="1" x14ac:dyDescent="0.3">
      <c r="A5" s="2"/>
      <c r="B5" s="2"/>
      <c r="C5" s="2"/>
      <c r="D5" s="239"/>
      <c r="E5" s="234"/>
      <c r="F5" s="235"/>
      <c r="G5" s="239"/>
      <c r="H5" s="234"/>
      <c r="I5" s="235"/>
      <c r="J5" s="1"/>
      <c r="K5" s="1"/>
      <c r="L5" s="3"/>
      <c r="M5" s="3"/>
      <c r="N5" s="3"/>
      <c r="O5" s="3"/>
      <c r="P5" s="3"/>
      <c r="BQ5" s="2"/>
      <c r="BR5" s="2"/>
      <c r="BS5" s="2"/>
      <c r="BT5" s="2"/>
      <c r="BU5" s="2"/>
      <c r="BV5" s="2"/>
      <c r="BW5" s="2"/>
      <c r="BX5" s="2"/>
      <c r="BY5" s="2"/>
      <c r="BZ5" s="2"/>
      <c r="CA5" s="2"/>
      <c r="CB5" s="2"/>
    </row>
    <row r="6" spans="1:80" ht="14.1" customHeight="1" thickBot="1" x14ac:dyDescent="0.3">
      <c r="A6" s="76" t="s">
        <v>0</v>
      </c>
      <c r="B6" s="83"/>
      <c r="C6" s="2"/>
      <c r="D6" s="239"/>
      <c r="E6" s="234"/>
      <c r="F6" s="235"/>
      <c r="G6" s="239"/>
      <c r="H6" s="234"/>
      <c r="I6" s="235"/>
      <c r="J6" s="1"/>
      <c r="K6" s="1"/>
      <c r="L6" s="3"/>
      <c r="M6" s="3"/>
      <c r="N6" s="3"/>
      <c r="O6" s="3"/>
      <c r="P6" s="3"/>
      <c r="BQ6" s="2"/>
      <c r="BR6" s="2"/>
      <c r="BS6" s="2"/>
      <c r="BT6" s="2"/>
      <c r="BU6" s="2"/>
      <c r="BV6" s="2"/>
      <c r="BW6" s="2"/>
      <c r="BX6" s="2"/>
      <c r="BY6" s="2"/>
      <c r="BZ6" s="2"/>
      <c r="CA6" s="2"/>
      <c r="CB6" s="2"/>
    </row>
    <row r="7" spans="1:80" ht="14.1" customHeight="1" thickBot="1" x14ac:dyDescent="0.3">
      <c r="A7" s="77" t="s">
        <v>12</v>
      </c>
      <c r="B7" s="83"/>
      <c r="C7" s="2"/>
      <c r="D7" s="239"/>
      <c r="E7" s="234"/>
      <c r="F7" s="235"/>
      <c r="G7" s="239"/>
      <c r="H7" s="234"/>
      <c r="I7" s="235"/>
      <c r="J7" s="1"/>
      <c r="K7" s="1"/>
      <c r="L7" s="3"/>
      <c r="M7" s="3"/>
      <c r="N7" s="3"/>
      <c r="O7" s="3"/>
      <c r="P7" s="3"/>
      <c r="BQ7" s="2"/>
      <c r="BR7" s="2"/>
      <c r="BS7" s="2"/>
      <c r="BT7" s="2"/>
      <c r="BU7" s="2"/>
      <c r="BV7" s="2"/>
      <c r="BW7" s="2"/>
      <c r="BX7" s="2"/>
      <c r="BY7" s="2"/>
      <c r="BZ7" s="2"/>
      <c r="CA7" s="2"/>
      <c r="CB7" s="2"/>
    </row>
    <row r="8" spans="1:80" ht="14.1" customHeight="1" thickBot="1" x14ac:dyDescent="0.3">
      <c r="A8" s="78" t="s">
        <v>1</v>
      </c>
      <c r="B8" s="83"/>
      <c r="C8" s="2"/>
      <c r="D8" s="239"/>
      <c r="E8" s="234"/>
      <c r="F8" s="235"/>
      <c r="G8" s="239"/>
      <c r="H8" s="234"/>
      <c r="I8" s="235"/>
      <c r="J8" s="1"/>
      <c r="K8" s="1"/>
      <c r="L8" s="3"/>
      <c r="M8" s="3"/>
      <c r="N8" s="3"/>
      <c r="O8" s="3"/>
      <c r="P8" s="3"/>
      <c r="BQ8" s="2"/>
      <c r="BR8" s="2"/>
      <c r="BS8" s="2"/>
      <c r="BT8" s="2"/>
      <c r="BU8" s="2"/>
      <c r="BV8" s="2"/>
      <c r="BW8" s="2"/>
      <c r="BX8" s="2"/>
      <c r="BY8" s="2"/>
      <c r="BZ8" s="2"/>
      <c r="CA8" s="2"/>
      <c r="CB8" s="2"/>
    </row>
    <row r="9" spans="1:80" ht="14.1" customHeight="1" thickBot="1" x14ac:dyDescent="0.3">
      <c r="A9" s="2"/>
      <c r="B9" s="2"/>
      <c r="C9" s="2"/>
      <c r="D9" s="239"/>
      <c r="E9" s="234"/>
      <c r="F9" s="235"/>
      <c r="G9" s="239"/>
      <c r="H9" s="234"/>
      <c r="I9" s="235"/>
      <c r="J9" s="1"/>
      <c r="K9" s="1"/>
      <c r="L9" s="3"/>
      <c r="M9" s="3"/>
      <c r="N9" s="3"/>
      <c r="O9" s="3"/>
      <c r="P9" s="3"/>
      <c r="BQ9" s="2"/>
      <c r="BR9" s="2"/>
      <c r="BS9" s="2"/>
      <c r="BT9" s="2"/>
      <c r="BU9" s="2"/>
      <c r="BV9" s="2"/>
      <c r="BW9" s="2"/>
      <c r="BX9" s="2"/>
      <c r="BY9" s="2"/>
      <c r="BZ9" s="2"/>
      <c r="CA9" s="2"/>
      <c r="CB9" s="2"/>
    </row>
    <row r="10" spans="1:80" ht="14.1" customHeight="1" thickBot="1" x14ac:dyDescent="0.3">
      <c r="A10" s="2"/>
      <c r="B10" s="2"/>
      <c r="C10" s="2"/>
      <c r="D10" s="239"/>
      <c r="E10" s="122"/>
      <c r="F10" s="123"/>
      <c r="G10" s="239"/>
      <c r="H10" s="234"/>
      <c r="I10" s="235"/>
      <c r="J10" s="1"/>
      <c r="K10" s="1"/>
      <c r="L10" s="3"/>
      <c r="M10" s="3"/>
      <c r="N10" s="3"/>
      <c r="O10" s="3"/>
      <c r="P10" s="3"/>
      <c r="BQ10" s="2"/>
      <c r="BR10" s="2"/>
      <c r="BS10" s="2"/>
      <c r="BT10" s="2"/>
      <c r="BU10" s="2"/>
      <c r="BV10" s="2"/>
      <c r="BW10" s="2"/>
      <c r="BX10" s="2"/>
      <c r="BY10" s="2"/>
      <c r="BZ10" s="2"/>
      <c r="CA10" s="2"/>
      <c r="CB10" s="2"/>
    </row>
    <row r="11" spans="1:80" ht="14.1" customHeight="1" thickBot="1" x14ac:dyDescent="0.3">
      <c r="A11" s="2"/>
      <c r="B11" s="2"/>
      <c r="C11" s="2"/>
      <c r="D11" s="240"/>
      <c r="E11" s="234"/>
      <c r="F11" s="235"/>
      <c r="G11" s="240"/>
      <c r="H11" s="234"/>
      <c r="I11" s="235"/>
      <c r="J11" s="1"/>
      <c r="K11" s="1"/>
      <c r="L11" s="3"/>
      <c r="M11" s="3"/>
      <c r="N11" s="3"/>
      <c r="O11" s="3"/>
      <c r="P11" s="3"/>
      <c r="BQ11" s="2"/>
      <c r="BR11" s="2"/>
      <c r="BS11" s="2"/>
      <c r="BT11" s="2"/>
      <c r="BU11" s="2"/>
      <c r="BV11" s="2"/>
      <c r="BW11" s="2"/>
      <c r="BX11" s="2"/>
      <c r="BY11" s="2"/>
      <c r="BZ11" s="2"/>
      <c r="CA11" s="2"/>
      <c r="CB11" s="2"/>
    </row>
    <row r="12" spans="1:80" ht="14.1" customHeight="1" x14ac:dyDescent="0.25">
      <c r="A12" s="2"/>
      <c r="B12" s="2"/>
      <c r="C12" s="2"/>
      <c r="D12" s="2"/>
      <c r="E12" s="2"/>
      <c r="F12" s="2"/>
      <c r="G12" s="1"/>
      <c r="H12" s="81"/>
      <c r="I12" s="81"/>
      <c r="J12" s="1"/>
      <c r="K12" s="1"/>
      <c r="L12" s="3"/>
      <c r="M12" s="3"/>
      <c r="N12" s="3"/>
      <c r="O12" s="3"/>
      <c r="P12" s="3"/>
      <c r="BQ12" s="2"/>
      <c r="BR12" s="2"/>
      <c r="BS12" s="2"/>
      <c r="BT12" s="2"/>
      <c r="BU12" s="2"/>
      <c r="BV12" s="2"/>
      <c r="BW12" s="2"/>
      <c r="BX12" s="2"/>
      <c r="BY12" s="2"/>
      <c r="BZ12" s="2"/>
      <c r="CA12" s="2"/>
      <c r="CB12" s="2"/>
    </row>
    <row r="13" spans="1:80" s="7" customFormat="1" ht="13.5" customHeight="1" x14ac:dyDescent="0.25">
      <c r="B13" s="5"/>
      <c r="C13" s="5"/>
      <c r="D13" s="4"/>
      <c r="E13" s="4"/>
      <c r="F13" s="3"/>
      <c r="G13" s="1"/>
      <c r="H13" s="3"/>
      <c r="I13" s="3"/>
      <c r="J13" s="3"/>
      <c r="K13" s="3"/>
      <c r="L13" s="3"/>
      <c r="M13" s="3"/>
      <c r="N13" s="3"/>
      <c r="O13" s="6"/>
      <c r="P13" s="6"/>
    </row>
    <row r="14" spans="1:80" s="75" customFormat="1" ht="107.25" customHeight="1" thickBot="1" x14ac:dyDescent="0.25">
      <c r="A14" s="110" t="s">
        <v>87</v>
      </c>
      <c r="B14" s="110" t="s">
        <v>72</v>
      </c>
      <c r="C14" s="105" t="s">
        <v>84</v>
      </c>
      <c r="D14" s="105" t="s">
        <v>79</v>
      </c>
      <c r="E14" s="105" t="s">
        <v>7</v>
      </c>
      <c r="F14" s="105" t="s">
        <v>74</v>
      </c>
      <c r="G14" s="105" t="s">
        <v>75</v>
      </c>
      <c r="H14" s="105" t="s">
        <v>73</v>
      </c>
      <c r="I14" s="105" t="s">
        <v>76</v>
      </c>
      <c r="J14" s="105" t="s">
        <v>2</v>
      </c>
      <c r="K14" s="105" t="s">
        <v>88</v>
      </c>
      <c r="L14" s="105" t="s">
        <v>3</v>
      </c>
      <c r="M14" s="105" t="s">
        <v>4</v>
      </c>
      <c r="N14" s="105" t="s">
        <v>80</v>
      </c>
      <c r="O14" s="106" t="s">
        <v>5</v>
      </c>
      <c r="P14" s="107" t="s">
        <v>6</v>
      </c>
      <c r="Q14" s="111"/>
      <c r="R14" s="111"/>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row>
    <row r="15" spans="1:80" s="94" customFormat="1" ht="14.1" customHeight="1" thickBot="1" x14ac:dyDescent="0.3">
      <c r="A15" s="112" t="s">
        <v>39</v>
      </c>
      <c r="B15" s="112" t="s">
        <v>82</v>
      </c>
      <c r="C15" s="113" t="s">
        <v>10</v>
      </c>
      <c r="D15" s="114" t="s">
        <v>83</v>
      </c>
      <c r="E15" s="114" t="s">
        <v>9</v>
      </c>
      <c r="F15" s="114" t="s">
        <v>81</v>
      </c>
      <c r="G15" s="115">
        <v>37175</v>
      </c>
      <c r="H15" s="114" t="s">
        <v>11</v>
      </c>
      <c r="I15" s="114" t="s">
        <v>11</v>
      </c>
      <c r="J15" s="116">
        <v>25000</v>
      </c>
      <c r="K15" s="116">
        <v>5000</v>
      </c>
      <c r="L15" s="118">
        <v>4</v>
      </c>
      <c r="M15" s="117">
        <v>40</v>
      </c>
      <c r="N15" s="119" t="s">
        <v>85</v>
      </c>
      <c r="O15" s="108">
        <f>SUM(Table1[[#This Row],[Annual Salary ]:[Annual Fringe Benefits &amp; Employer Taxes
Enter Cost]])*1.3</f>
        <v>39000</v>
      </c>
      <c r="P15" s="109">
        <f>SUM(Table1[[#This Row],[Total Agency Cost ]]/Table1[[#This Row],[Number of Clients Served Per Shift 
]])</f>
        <v>9750</v>
      </c>
      <c r="Q15" s="120" t="s">
        <v>86</v>
      </c>
      <c r="R15" s="121"/>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row>
    <row r="16" spans="1:80" s="94" customFormat="1" ht="14.1" customHeight="1" thickBot="1" x14ac:dyDescent="0.3">
      <c r="A16" s="85"/>
      <c r="B16" s="85"/>
      <c r="C16" s="86"/>
      <c r="D16" s="87"/>
      <c r="E16" s="87"/>
      <c r="F16" s="87"/>
      <c r="G16" s="88"/>
      <c r="H16" s="87"/>
      <c r="I16" s="87"/>
      <c r="J16" s="89"/>
      <c r="K16" s="89"/>
      <c r="L16" s="91"/>
      <c r="M16" s="90"/>
      <c r="N16" s="92"/>
      <c r="O16" s="108">
        <f>SUM(Table1[[#This Row],[Annual Salary ]:[Annual Fringe Benefits &amp; Employer Taxes
Enter Cost]])*1.3</f>
        <v>0</v>
      </c>
      <c r="P16" s="109" t="e">
        <f>SUM(Table1[[#This Row],[Total Agency Cost ]]/Table1[[#This Row],[Number of Clients Served Per Shift 
]])</f>
        <v>#DIV/0!</v>
      </c>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row>
    <row r="17" spans="1:68" s="94" customFormat="1" ht="14.1" customHeight="1" thickBot="1" x14ac:dyDescent="0.3">
      <c r="A17" s="95"/>
      <c r="B17" s="95"/>
      <c r="C17" s="96"/>
      <c r="D17" s="97"/>
      <c r="E17" s="97"/>
      <c r="F17" s="97"/>
      <c r="G17" s="98"/>
      <c r="H17" s="97"/>
      <c r="I17" s="97"/>
      <c r="J17" s="99"/>
      <c r="K17" s="99"/>
      <c r="L17" s="126"/>
      <c r="M17" s="90"/>
      <c r="N17" s="92"/>
      <c r="O17" s="108">
        <f>SUM(Table1[[#This Row],[Annual Salary ]:[Annual Fringe Benefits &amp; Employer Taxes
Enter Cost]])*1.3</f>
        <v>0</v>
      </c>
      <c r="P17" s="109" t="e">
        <f>SUM(Table1[[#This Row],[Total Agency Cost ]]/Table1[[#This Row],[Number of Clients Served Per Shift 
]])</f>
        <v>#DIV/0!</v>
      </c>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row>
    <row r="18" spans="1:68" s="94" customFormat="1" ht="14.1" customHeight="1" thickBot="1" x14ac:dyDescent="0.3">
      <c r="A18" s="95"/>
      <c r="B18" s="95"/>
      <c r="C18" s="96"/>
      <c r="D18" s="97"/>
      <c r="E18" s="97"/>
      <c r="F18" s="97"/>
      <c r="G18" s="98"/>
      <c r="H18" s="97"/>
      <c r="I18" s="97"/>
      <c r="J18" s="99"/>
      <c r="K18" s="99"/>
      <c r="L18" s="126"/>
      <c r="M18" s="90"/>
      <c r="N18" s="92"/>
      <c r="O18" s="108">
        <f>SUM(Table1[[#This Row],[Annual Salary ]:[Annual Fringe Benefits &amp; Employer Taxes
Enter Cost]])*1.3</f>
        <v>0</v>
      </c>
      <c r="P18" s="109" t="e">
        <f>SUM(Table1[[#This Row],[Total Agency Cost ]]/Table1[[#This Row],[Number of Clients Served Per Shift 
]])</f>
        <v>#DIV/0!</v>
      </c>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row>
    <row r="19" spans="1:68" s="94" customFormat="1" ht="14.1" customHeight="1" thickBot="1" x14ac:dyDescent="0.3">
      <c r="A19" s="95"/>
      <c r="B19" s="95"/>
      <c r="C19" s="96"/>
      <c r="D19" s="97"/>
      <c r="E19" s="97"/>
      <c r="F19" s="97"/>
      <c r="G19" s="98"/>
      <c r="H19" s="97"/>
      <c r="I19" s="97"/>
      <c r="J19" s="99"/>
      <c r="K19" s="99"/>
      <c r="L19" s="126"/>
      <c r="M19" s="90"/>
      <c r="N19" s="92"/>
      <c r="O19" s="108">
        <f>SUM(Table1[[#This Row],[Annual Salary ]:[Annual Fringe Benefits &amp; Employer Taxes
Enter Cost]])*1.3</f>
        <v>0</v>
      </c>
      <c r="P19" s="109" t="e">
        <f>SUM(Table1[[#This Row],[Total Agency Cost ]]/Table1[[#This Row],[Number of Clients Served Per Shift 
]])</f>
        <v>#DIV/0!</v>
      </c>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row>
    <row r="20" spans="1:68" s="94" customFormat="1" ht="14.1" customHeight="1" thickBot="1" x14ac:dyDescent="0.3">
      <c r="A20" s="95"/>
      <c r="B20" s="95"/>
      <c r="C20" s="96"/>
      <c r="D20" s="97"/>
      <c r="E20" s="97"/>
      <c r="F20" s="97"/>
      <c r="G20" s="98"/>
      <c r="H20" s="97"/>
      <c r="I20" s="97"/>
      <c r="J20" s="99"/>
      <c r="K20" s="99"/>
      <c r="L20" s="126"/>
      <c r="M20" s="90"/>
      <c r="N20" s="92"/>
      <c r="O20" s="108">
        <f>SUM(Table1[[#This Row],[Annual Salary ]:[Annual Fringe Benefits &amp; Employer Taxes
Enter Cost]])*1.3</f>
        <v>0</v>
      </c>
      <c r="P20" s="109" t="e">
        <f>SUM(Table1[[#This Row],[Total Agency Cost ]]/Table1[[#This Row],[Number of Clients Served Per Shift 
]])</f>
        <v>#DIV/0!</v>
      </c>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row>
    <row r="21" spans="1:68" s="94" customFormat="1" ht="14.1" customHeight="1" thickBot="1" x14ac:dyDescent="0.3">
      <c r="A21" s="95"/>
      <c r="B21" s="95"/>
      <c r="C21" s="96"/>
      <c r="D21" s="97"/>
      <c r="E21" s="97"/>
      <c r="F21" s="97"/>
      <c r="G21" s="98"/>
      <c r="H21" s="97"/>
      <c r="I21" s="97"/>
      <c r="J21" s="99"/>
      <c r="K21" s="99"/>
      <c r="L21" s="126"/>
      <c r="M21" s="90"/>
      <c r="N21" s="92"/>
      <c r="O21" s="108">
        <f>SUM(Table1[[#This Row],[Annual Salary ]:[Annual Fringe Benefits &amp; Employer Taxes
Enter Cost]])*1.3</f>
        <v>0</v>
      </c>
      <c r="P21" s="109" t="e">
        <f>SUM(Table1[[#This Row],[Total Agency Cost ]]/Table1[[#This Row],[Number of Clients Served Per Shift 
]])</f>
        <v>#DIV/0!</v>
      </c>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row>
    <row r="22" spans="1:68" s="94" customFormat="1" ht="14.1" customHeight="1" thickBot="1" x14ac:dyDescent="0.3">
      <c r="A22" s="95"/>
      <c r="B22" s="95"/>
      <c r="C22" s="96"/>
      <c r="D22" s="97"/>
      <c r="E22" s="97"/>
      <c r="F22" s="97"/>
      <c r="G22" s="98"/>
      <c r="H22" s="97"/>
      <c r="I22" s="97"/>
      <c r="J22" s="99"/>
      <c r="K22" s="99"/>
      <c r="L22" s="126"/>
      <c r="M22" s="90"/>
      <c r="N22" s="92"/>
      <c r="O22" s="108">
        <f>SUM(Table1[[#This Row],[Annual Salary ]:[Annual Fringe Benefits &amp; Employer Taxes
Enter Cost]])*1.3</f>
        <v>0</v>
      </c>
      <c r="P22" s="109" t="e">
        <f>SUM(Table1[[#This Row],[Total Agency Cost ]]/Table1[[#This Row],[Number of Clients Served Per Shift 
]])</f>
        <v>#DIV/0!</v>
      </c>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row>
    <row r="23" spans="1:68" s="94" customFormat="1" ht="14.1" customHeight="1" thickBot="1" x14ac:dyDescent="0.3">
      <c r="A23" s="95"/>
      <c r="B23" s="95"/>
      <c r="C23" s="96"/>
      <c r="D23" s="97"/>
      <c r="E23" s="97"/>
      <c r="F23" s="97"/>
      <c r="G23" s="98"/>
      <c r="H23" s="97"/>
      <c r="I23" s="97"/>
      <c r="J23" s="99"/>
      <c r="K23" s="99"/>
      <c r="L23" s="126"/>
      <c r="M23" s="90"/>
      <c r="N23" s="92"/>
      <c r="O23" s="108">
        <f>SUM(Table1[[#This Row],[Annual Salary ]:[Annual Fringe Benefits &amp; Employer Taxes
Enter Cost]])*1.3</f>
        <v>0</v>
      </c>
      <c r="P23" s="109" t="e">
        <f>SUM(Table1[[#This Row],[Total Agency Cost ]]/Table1[[#This Row],[Number of Clients Served Per Shift 
]])</f>
        <v>#DIV/0!</v>
      </c>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row>
    <row r="24" spans="1:68" s="94" customFormat="1" ht="14.1" customHeight="1" thickBot="1" x14ac:dyDescent="0.3">
      <c r="A24" s="95"/>
      <c r="B24" s="95"/>
      <c r="C24" s="96"/>
      <c r="D24" s="97"/>
      <c r="E24" s="97"/>
      <c r="F24" s="97"/>
      <c r="G24" s="98"/>
      <c r="H24" s="97"/>
      <c r="I24" s="97"/>
      <c r="J24" s="99"/>
      <c r="K24" s="99"/>
      <c r="L24" s="126"/>
      <c r="M24" s="90"/>
      <c r="N24" s="92"/>
      <c r="O24" s="108">
        <f>SUM(Table1[[#This Row],[Annual Salary ]:[Annual Fringe Benefits &amp; Employer Taxes
Enter Cost]])*1.3</f>
        <v>0</v>
      </c>
      <c r="P24" s="109" t="e">
        <f>SUM(Table1[[#This Row],[Total Agency Cost ]]/Table1[[#This Row],[Number of Clients Served Per Shift 
]])</f>
        <v>#DIV/0!</v>
      </c>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row>
    <row r="25" spans="1:68" s="94" customFormat="1" ht="14.1" customHeight="1" thickBot="1" x14ac:dyDescent="0.3">
      <c r="A25" s="95"/>
      <c r="B25" s="95"/>
      <c r="C25" s="96"/>
      <c r="D25" s="97"/>
      <c r="E25" s="97"/>
      <c r="F25" s="97"/>
      <c r="G25" s="98"/>
      <c r="H25" s="97"/>
      <c r="I25" s="97"/>
      <c r="J25" s="99"/>
      <c r="K25" s="99"/>
      <c r="L25" s="126"/>
      <c r="M25" s="90"/>
      <c r="N25" s="92"/>
      <c r="O25" s="108">
        <f>SUM(Table1[[#This Row],[Annual Salary ]:[Annual Fringe Benefits &amp; Employer Taxes
Enter Cost]])*1.3</f>
        <v>0</v>
      </c>
      <c r="P25" s="109" t="e">
        <f>SUM(Table1[[#This Row],[Total Agency Cost ]]/Table1[[#This Row],[Number of Clients Served Per Shift 
]])</f>
        <v>#DIV/0!</v>
      </c>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row>
    <row r="26" spans="1:68" s="94" customFormat="1" ht="14.1" customHeight="1" thickBot="1" x14ac:dyDescent="0.3">
      <c r="A26" s="95"/>
      <c r="B26" s="95"/>
      <c r="C26" s="96"/>
      <c r="D26" s="97"/>
      <c r="E26" s="97"/>
      <c r="F26" s="97"/>
      <c r="G26" s="98"/>
      <c r="H26" s="97"/>
      <c r="I26" s="97"/>
      <c r="J26" s="99"/>
      <c r="K26" s="99"/>
      <c r="L26" s="126"/>
      <c r="M26" s="90"/>
      <c r="N26" s="92"/>
      <c r="O26" s="108">
        <f>SUM(Table1[[#This Row],[Annual Salary ]:[Annual Fringe Benefits &amp; Employer Taxes
Enter Cost]])*1.3</f>
        <v>0</v>
      </c>
      <c r="P26" s="109" t="e">
        <f>SUM(Table1[[#This Row],[Total Agency Cost ]]/Table1[[#This Row],[Number of Clients Served Per Shift 
]])</f>
        <v>#DIV/0!</v>
      </c>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row>
    <row r="27" spans="1:68" s="94" customFormat="1" ht="14.1" customHeight="1" thickBot="1" x14ac:dyDescent="0.3">
      <c r="A27" s="95"/>
      <c r="B27" s="95"/>
      <c r="C27" s="96"/>
      <c r="D27" s="97"/>
      <c r="E27" s="97"/>
      <c r="F27" s="97"/>
      <c r="G27" s="98"/>
      <c r="H27" s="97"/>
      <c r="I27" s="97"/>
      <c r="J27" s="99"/>
      <c r="K27" s="99"/>
      <c r="L27" s="126"/>
      <c r="M27" s="90"/>
      <c r="N27" s="92"/>
      <c r="O27" s="108">
        <f>SUM(Table1[[#This Row],[Annual Salary ]:[Annual Fringe Benefits &amp; Employer Taxes
Enter Cost]])*1.3</f>
        <v>0</v>
      </c>
      <c r="P27" s="109" t="e">
        <f>SUM(Table1[[#This Row],[Total Agency Cost ]]/Table1[[#This Row],[Number of Clients Served Per Shift 
]])</f>
        <v>#DIV/0!</v>
      </c>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row>
    <row r="28" spans="1:68" s="94" customFormat="1" ht="14.1" customHeight="1" thickBot="1" x14ac:dyDescent="0.3">
      <c r="A28" s="95"/>
      <c r="B28" s="95"/>
      <c r="C28" s="96"/>
      <c r="D28" s="97"/>
      <c r="E28" s="97"/>
      <c r="F28" s="97"/>
      <c r="G28" s="98"/>
      <c r="H28" s="97"/>
      <c r="I28" s="97"/>
      <c r="J28" s="99"/>
      <c r="K28" s="99"/>
      <c r="L28" s="126"/>
      <c r="M28" s="90"/>
      <c r="N28" s="92"/>
      <c r="O28" s="108">
        <f>SUM(Table1[[#This Row],[Annual Salary ]:[Annual Fringe Benefits &amp; Employer Taxes
Enter Cost]])*1.3</f>
        <v>0</v>
      </c>
      <c r="P28" s="109" t="e">
        <f>SUM(Table1[[#This Row],[Total Agency Cost ]]/Table1[[#This Row],[Number of Clients Served Per Shift 
]])</f>
        <v>#DIV/0!</v>
      </c>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row>
    <row r="29" spans="1:68" s="94" customFormat="1" ht="14.1" customHeight="1" thickBot="1" x14ac:dyDescent="0.3">
      <c r="A29" s="95"/>
      <c r="B29" s="95"/>
      <c r="C29" s="96"/>
      <c r="D29" s="97"/>
      <c r="E29" s="97"/>
      <c r="F29" s="97"/>
      <c r="G29" s="98"/>
      <c r="H29" s="97"/>
      <c r="I29" s="97"/>
      <c r="J29" s="99"/>
      <c r="K29" s="99"/>
      <c r="L29" s="126"/>
      <c r="M29" s="90"/>
      <c r="N29" s="92"/>
      <c r="O29" s="108">
        <f>SUM(Table1[[#This Row],[Annual Salary ]:[Annual Fringe Benefits &amp; Employer Taxes
Enter Cost]])*1.3</f>
        <v>0</v>
      </c>
      <c r="P29" s="109" t="e">
        <f>SUM(Table1[[#This Row],[Total Agency Cost ]]/Table1[[#This Row],[Number of Clients Served Per Shift 
]])</f>
        <v>#DIV/0!</v>
      </c>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row>
    <row r="30" spans="1:68" s="94" customFormat="1" ht="14.1" customHeight="1" thickBot="1" x14ac:dyDescent="0.3">
      <c r="A30" s="95"/>
      <c r="B30" s="95"/>
      <c r="C30" s="96"/>
      <c r="D30" s="97"/>
      <c r="E30" s="97"/>
      <c r="F30" s="97"/>
      <c r="G30" s="98"/>
      <c r="H30" s="97"/>
      <c r="I30" s="97"/>
      <c r="J30" s="99"/>
      <c r="K30" s="99"/>
      <c r="L30" s="126"/>
      <c r="M30" s="90"/>
      <c r="N30" s="92"/>
      <c r="O30" s="108">
        <f>SUM(Table1[[#This Row],[Annual Salary ]:[Annual Fringe Benefits &amp; Employer Taxes
Enter Cost]])*1.3</f>
        <v>0</v>
      </c>
      <c r="P30" s="109" t="e">
        <f>SUM(Table1[[#This Row],[Total Agency Cost ]]/Table1[[#This Row],[Number of Clients Served Per Shift 
]])</f>
        <v>#DIV/0!</v>
      </c>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row>
    <row r="31" spans="1:68" s="94" customFormat="1" ht="14.1" customHeight="1" thickBot="1" x14ac:dyDescent="0.3">
      <c r="A31" s="95"/>
      <c r="B31" s="95"/>
      <c r="C31" s="96"/>
      <c r="D31" s="97"/>
      <c r="E31" s="97"/>
      <c r="F31" s="97"/>
      <c r="G31" s="98"/>
      <c r="H31" s="97"/>
      <c r="I31" s="97"/>
      <c r="J31" s="99"/>
      <c r="K31" s="99"/>
      <c r="L31" s="126"/>
      <c r="M31" s="90"/>
      <c r="N31" s="92"/>
      <c r="O31" s="108">
        <f>SUM(Table1[[#This Row],[Annual Salary ]:[Annual Fringe Benefits &amp; Employer Taxes
Enter Cost]])*1.3</f>
        <v>0</v>
      </c>
      <c r="P31" s="109" t="e">
        <f>SUM(Table1[[#This Row],[Total Agency Cost ]]/Table1[[#This Row],[Number of Clients Served Per Shift 
]])</f>
        <v>#DIV/0!</v>
      </c>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row>
    <row r="32" spans="1:68" s="94" customFormat="1" ht="14.1" customHeight="1" thickBot="1" x14ac:dyDescent="0.3">
      <c r="A32" s="95"/>
      <c r="B32" s="95"/>
      <c r="C32" s="96"/>
      <c r="D32" s="97"/>
      <c r="E32" s="97"/>
      <c r="F32" s="97"/>
      <c r="G32" s="98"/>
      <c r="H32" s="97"/>
      <c r="I32" s="97"/>
      <c r="J32" s="99"/>
      <c r="K32" s="99"/>
      <c r="L32" s="126"/>
      <c r="M32" s="90"/>
      <c r="N32" s="92"/>
      <c r="O32" s="108">
        <f>SUM(Table1[[#This Row],[Annual Salary ]:[Annual Fringe Benefits &amp; Employer Taxes
Enter Cost]])*1.3</f>
        <v>0</v>
      </c>
      <c r="P32" s="109" t="e">
        <f>SUM(Table1[[#This Row],[Total Agency Cost ]]/Table1[[#This Row],[Number of Clients Served Per Shift 
]])</f>
        <v>#DIV/0!</v>
      </c>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row>
    <row r="33" spans="1:68" s="94" customFormat="1" ht="14.1" customHeight="1" thickBot="1" x14ac:dyDescent="0.3">
      <c r="A33" s="95"/>
      <c r="B33" s="95"/>
      <c r="C33" s="96"/>
      <c r="D33" s="97"/>
      <c r="E33" s="97"/>
      <c r="F33" s="97"/>
      <c r="G33" s="98"/>
      <c r="H33" s="97"/>
      <c r="I33" s="97"/>
      <c r="J33" s="99"/>
      <c r="K33" s="99"/>
      <c r="L33" s="126"/>
      <c r="M33" s="90"/>
      <c r="N33" s="92"/>
      <c r="O33" s="108">
        <f>SUM(Table1[[#This Row],[Annual Salary ]:[Annual Fringe Benefits &amp; Employer Taxes
Enter Cost]])*1.3</f>
        <v>0</v>
      </c>
      <c r="P33" s="109" t="e">
        <f>SUM(Table1[[#This Row],[Total Agency Cost ]]/Table1[[#This Row],[Number of Clients Served Per Shift 
]])</f>
        <v>#DIV/0!</v>
      </c>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row>
    <row r="34" spans="1:68" s="94" customFormat="1" ht="14.1" customHeight="1" thickBot="1" x14ac:dyDescent="0.3">
      <c r="A34" s="95"/>
      <c r="B34" s="95"/>
      <c r="C34" s="96"/>
      <c r="D34" s="97"/>
      <c r="E34" s="97"/>
      <c r="F34" s="97"/>
      <c r="G34" s="98"/>
      <c r="H34" s="97"/>
      <c r="I34" s="97"/>
      <c r="J34" s="99"/>
      <c r="K34" s="99"/>
      <c r="L34" s="126"/>
      <c r="M34" s="90"/>
      <c r="N34" s="92"/>
      <c r="O34" s="108">
        <f>SUM(Table1[[#This Row],[Annual Salary ]:[Annual Fringe Benefits &amp; Employer Taxes
Enter Cost]])*1.3</f>
        <v>0</v>
      </c>
      <c r="P34" s="109" t="e">
        <f>SUM(Table1[[#This Row],[Total Agency Cost ]]/Table1[[#This Row],[Number of Clients Served Per Shift 
]])</f>
        <v>#DIV/0!</v>
      </c>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row>
    <row r="35" spans="1:68" s="94" customFormat="1" ht="14.1" customHeight="1" thickBot="1" x14ac:dyDescent="0.3">
      <c r="A35" s="95"/>
      <c r="B35" s="95"/>
      <c r="C35" s="96"/>
      <c r="D35" s="97"/>
      <c r="E35" s="97"/>
      <c r="F35" s="97"/>
      <c r="G35" s="98"/>
      <c r="H35" s="97"/>
      <c r="I35" s="97"/>
      <c r="J35" s="99"/>
      <c r="K35" s="99"/>
      <c r="L35" s="126"/>
      <c r="M35" s="90"/>
      <c r="N35" s="92"/>
      <c r="O35" s="108">
        <f>SUM(Table1[[#This Row],[Annual Salary ]:[Annual Fringe Benefits &amp; Employer Taxes
Enter Cost]])*1.3</f>
        <v>0</v>
      </c>
      <c r="P35" s="109" t="e">
        <f>SUM(Table1[[#This Row],[Total Agency Cost ]]/Table1[[#This Row],[Number of Clients Served Per Shift 
]])</f>
        <v>#DIV/0!</v>
      </c>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row>
    <row r="36" spans="1:68" s="94" customFormat="1" ht="14.1" customHeight="1" thickBot="1" x14ac:dyDescent="0.3">
      <c r="A36" s="95"/>
      <c r="B36" s="95"/>
      <c r="C36" s="96"/>
      <c r="D36" s="97"/>
      <c r="E36" s="97"/>
      <c r="F36" s="97"/>
      <c r="G36" s="98"/>
      <c r="H36" s="97"/>
      <c r="I36" s="97"/>
      <c r="J36" s="99"/>
      <c r="K36" s="99"/>
      <c r="L36" s="126"/>
      <c r="M36" s="90"/>
      <c r="N36" s="92"/>
      <c r="O36" s="108">
        <f>SUM(Table1[[#This Row],[Annual Salary ]:[Annual Fringe Benefits &amp; Employer Taxes
Enter Cost]])*1.3</f>
        <v>0</v>
      </c>
      <c r="P36" s="109" t="e">
        <f>SUM(Table1[[#This Row],[Total Agency Cost ]]/Table1[[#This Row],[Number of Clients Served Per Shift 
]])</f>
        <v>#DIV/0!</v>
      </c>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row>
    <row r="37" spans="1:68" s="94" customFormat="1" ht="14.1" customHeight="1" thickBot="1" x14ac:dyDescent="0.3">
      <c r="A37" s="95"/>
      <c r="B37" s="95"/>
      <c r="C37" s="96"/>
      <c r="D37" s="97"/>
      <c r="E37" s="97"/>
      <c r="F37" s="97"/>
      <c r="G37" s="98"/>
      <c r="H37" s="97"/>
      <c r="I37" s="97"/>
      <c r="J37" s="99"/>
      <c r="K37" s="99"/>
      <c r="L37" s="126"/>
      <c r="M37" s="90"/>
      <c r="N37" s="92"/>
      <c r="O37" s="108">
        <f>SUM(Table1[[#This Row],[Annual Salary ]:[Annual Fringe Benefits &amp; Employer Taxes
Enter Cost]])*1.3</f>
        <v>0</v>
      </c>
      <c r="P37" s="109" t="e">
        <f>SUM(Table1[[#This Row],[Total Agency Cost ]]/Table1[[#This Row],[Number of Clients Served Per Shift 
]])</f>
        <v>#DIV/0!</v>
      </c>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row>
    <row r="38" spans="1:68" s="94" customFormat="1" ht="14.1" customHeight="1" thickBot="1" x14ac:dyDescent="0.3">
      <c r="A38" s="95"/>
      <c r="B38" s="95"/>
      <c r="C38" s="96"/>
      <c r="D38" s="97"/>
      <c r="E38" s="97"/>
      <c r="F38" s="97"/>
      <c r="G38" s="98"/>
      <c r="H38" s="97"/>
      <c r="I38" s="97"/>
      <c r="J38" s="99"/>
      <c r="K38" s="99"/>
      <c r="L38" s="126"/>
      <c r="M38" s="90"/>
      <c r="N38" s="92"/>
      <c r="O38" s="108">
        <f>SUM(Table1[[#This Row],[Annual Salary ]:[Annual Fringe Benefits &amp; Employer Taxes
Enter Cost]])*1.3</f>
        <v>0</v>
      </c>
      <c r="P38" s="109" t="e">
        <f>SUM(Table1[[#This Row],[Total Agency Cost ]]/Table1[[#This Row],[Number of Clients Served Per Shift 
]])</f>
        <v>#DIV/0!</v>
      </c>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row>
    <row r="39" spans="1:68" s="94" customFormat="1" ht="14.1" customHeight="1" thickBot="1" x14ac:dyDescent="0.3">
      <c r="A39" s="95"/>
      <c r="B39" s="95"/>
      <c r="C39" s="96"/>
      <c r="D39" s="97"/>
      <c r="E39" s="97"/>
      <c r="F39" s="97"/>
      <c r="G39" s="98"/>
      <c r="H39" s="97"/>
      <c r="I39" s="97"/>
      <c r="J39" s="99"/>
      <c r="K39" s="99"/>
      <c r="L39" s="126"/>
      <c r="M39" s="90"/>
      <c r="N39" s="92"/>
      <c r="O39" s="108">
        <f>SUM(Table1[[#This Row],[Annual Salary ]:[Annual Fringe Benefits &amp; Employer Taxes
Enter Cost]])*1.3</f>
        <v>0</v>
      </c>
      <c r="P39" s="109" t="e">
        <f>SUM(Table1[[#This Row],[Total Agency Cost ]]/Table1[[#This Row],[Number of Clients Served Per Shift 
]])</f>
        <v>#DIV/0!</v>
      </c>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row>
    <row r="40" spans="1:68" s="94" customFormat="1" ht="14.1" customHeight="1" thickBot="1" x14ac:dyDescent="0.3">
      <c r="A40" s="95"/>
      <c r="B40" s="95"/>
      <c r="C40" s="96"/>
      <c r="D40" s="97"/>
      <c r="E40" s="97"/>
      <c r="F40" s="97"/>
      <c r="G40" s="98"/>
      <c r="H40" s="97"/>
      <c r="I40" s="97"/>
      <c r="J40" s="99"/>
      <c r="K40" s="99"/>
      <c r="L40" s="126"/>
      <c r="M40" s="90"/>
      <c r="N40" s="92"/>
      <c r="O40" s="108">
        <f>SUM(Table1[[#This Row],[Annual Salary ]:[Annual Fringe Benefits &amp; Employer Taxes
Enter Cost]])*1.3</f>
        <v>0</v>
      </c>
      <c r="P40" s="109" t="e">
        <f>SUM(Table1[[#This Row],[Total Agency Cost ]]/Table1[[#This Row],[Number of Clients Served Per Shift 
]])</f>
        <v>#DIV/0!</v>
      </c>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row>
    <row r="41" spans="1:68" s="94" customFormat="1" ht="14.1" customHeight="1" thickBot="1" x14ac:dyDescent="0.3">
      <c r="A41" s="95"/>
      <c r="B41" s="95"/>
      <c r="C41" s="96"/>
      <c r="D41" s="97"/>
      <c r="E41" s="97"/>
      <c r="F41" s="97"/>
      <c r="G41" s="98"/>
      <c r="H41" s="97"/>
      <c r="I41" s="97"/>
      <c r="J41" s="99"/>
      <c r="K41" s="99"/>
      <c r="L41" s="126"/>
      <c r="M41" s="90"/>
      <c r="N41" s="92"/>
      <c r="O41" s="108">
        <f>SUM(Table1[[#This Row],[Annual Salary ]:[Annual Fringe Benefits &amp; Employer Taxes
Enter Cost]])*1.3</f>
        <v>0</v>
      </c>
      <c r="P41" s="109" t="e">
        <f>SUM(Table1[[#This Row],[Total Agency Cost ]]/Table1[[#This Row],[Number of Clients Served Per Shift 
]])</f>
        <v>#DIV/0!</v>
      </c>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row>
    <row r="42" spans="1:68" s="94" customFormat="1" ht="14.1" customHeight="1" thickBot="1" x14ac:dyDescent="0.3">
      <c r="A42" s="95"/>
      <c r="B42" s="95"/>
      <c r="C42" s="96"/>
      <c r="D42" s="97"/>
      <c r="E42" s="97"/>
      <c r="F42" s="97"/>
      <c r="G42" s="98"/>
      <c r="H42" s="97"/>
      <c r="I42" s="97"/>
      <c r="J42" s="99"/>
      <c r="K42" s="99"/>
      <c r="L42" s="126"/>
      <c r="M42" s="90"/>
      <c r="N42" s="92"/>
      <c r="O42" s="108">
        <f>SUM(Table1[[#This Row],[Annual Salary ]:[Annual Fringe Benefits &amp; Employer Taxes
Enter Cost]])*1.3</f>
        <v>0</v>
      </c>
      <c r="P42" s="109" t="e">
        <f>SUM(Table1[[#This Row],[Total Agency Cost ]]/Table1[[#This Row],[Number of Clients Served Per Shift 
]])</f>
        <v>#DIV/0!</v>
      </c>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row>
    <row r="43" spans="1:68" s="94" customFormat="1" ht="14.1" customHeight="1" thickBot="1" x14ac:dyDescent="0.3">
      <c r="A43" s="95"/>
      <c r="B43" s="95"/>
      <c r="C43" s="96"/>
      <c r="D43" s="97"/>
      <c r="E43" s="97"/>
      <c r="F43" s="97"/>
      <c r="G43" s="98"/>
      <c r="H43" s="97"/>
      <c r="I43" s="97"/>
      <c r="J43" s="99"/>
      <c r="K43" s="99"/>
      <c r="L43" s="126"/>
      <c r="M43" s="90"/>
      <c r="N43" s="92"/>
      <c r="O43" s="108">
        <f>SUM(Table1[[#This Row],[Annual Salary ]:[Annual Fringe Benefits &amp; Employer Taxes
Enter Cost]])*1.3</f>
        <v>0</v>
      </c>
      <c r="P43" s="109" t="e">
        <f>SUM(Table1[[#This Row],[Total Agency Cost ]]/Table1[[#This Row],[Number of Clients Served Per Shift 
]])</f>
        <v>#DIV/0!</v>
      </c>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row>
    <row r="44" spans="1:68" s="94" customFormat="1" ht="14.1" customHeight="1" thickBot="1" x14ac:dyDescent="0.3">
      <c r="A44" s="95"/>
      <c r="B44" s="95"/>
      <c r="C44" s="96"/>
      <c r="D44" s="97"/>
      <c r="E44" s="97"/>
      <c r="F44" s="97"/>
      <c r="G44" s="98"/>
      <c r="H44" s="97"/>
      <c r="I44" s="97"/>
      <c r="J44" s="99"/>
      <c r="K44" s="99"/>
      <c r="L44" s="126"/>
      <c r="M44" s="90"/>
      <c r="N44" s="92"/>
      <c r="O44" s="108">
        <f>SUM(Table1[[#This Row],[Annual Salary ]:[Annual Fringe Benefits &amp; Employer Taxes
Enter Cost]])*1.3</f>
        <v>0</v>
      </c>
      <c r="P44" s="109" t="e">
        <f>SUM(Table1[[#This Row],[Total Agency Cost ]]/Table1[[#This Row],[Number of Clients Served Per Shift 
]])</f>
        <v>#DIV/0!</v>
      </c>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row>
    <row r="45" spans="1:68" s="94" customFormat="1" ht="14.1" customHeight="1" thickBot="1" x14ac:dyDescent="0.3">
      <c r="A45" s="95"/>
      <c r="B45" s="95"/>
      <c r="C45" s="96"/>
      <c r="D45" s="97"/>
      <c r="E45" s="97"/>
      <c r="F45" s="97"/>
      <c r="G45" s="98"/>
      <c r="H45" s="97"/>
      <c r="I45" s="97"/>
      <c r="J45" s="99"/>
      <c r="K45" s="99"/>
      <c r="L45" s="126"/>
      <c r="M45" s="90"/>
      <c r="N45" s="92"/>
      <c r="O45" s="108">
        <f>SUM(Table1[[#This Row],[Annual Salary ]:[Annual Fringe Benefits &amp; Employer Taxes
Enter Cost]])*1.3</f>
        <v>0</v>
      </c>
      <c r="P45" s="109" t="e">
        <f>SUM(Table1[[#This Row],[Total Agency Cost ]]/Table1[[#This Row],[Number of Clients Served Per Shift 
]])</f>
        <v>#DIV/0!</v>
      </c>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row>
    <row r="46" spans="1:68" s="94" customFormat="1" ht="14.1" customHeight="1" thickBot="1" x14ac:dyDescent="0.3">
      <c r="A46" s="95"/>
      <c r="B46" s="95"/>
      <c r="C46" s="96"/>
      <c r="D46" s="97"/>
      <c r="E46" s="97"/>
      <c r="F46" s="97"/>
      <c r="G46" s="98"/>
      <c r="H46" s="97"/>
      <c r="I46" s="97"/>
      <c r="J46" s="99"/>
      <c r="K46" s="99"/>
      <c r="L46" s="126"/>
      <c r="M46" s="90"/>
      <c r="N46" s="92"/>
      <c r="O46" s="108">
        <f>SUM(Table1[[#This Row],[Annual Salary ]:[Annual Fringe Benefits &amp; Employer Taxes
Enter Cost]])*1.3</f>
        <v>0</v>
      </c>
      <c r="P46" s="109" t="e">
        <f>SUM(Table1[[#This Row],[Total Agency Cost ]]/Table1[[#This Row],[Number of Clients Served Per Shift 
]])</f>
        <v>#DIV/0!</v>
      </c>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row>
    <row r="47" spans="1:68" s="94" customFormat="1" ht="14.1" customHeight="1" thickBot="1" x14ac:dyDescent="0.3">
      <c r="A47" s="95"/>
      <c r="B47" s="95"/>
      <c r="C47" s="96"/>
      <c r="D47" s="97"/>
      <c r="E47" s="97"/>
      <c r="F47" s="97"/>
      <c r="G47" s="98"/>
      <c r="H47" s="97"/>
      <c r="I47" s="97"/>
      <c r="J47" s="99"/>
      <c r="K47" s="99"/>
      <c r="L47" s="126"/>
      <c r="M47" s="90"/>
      <c r="N47" s="92"/>
      <c r="O47" s="108">
        <f>SUM(Table1[[#This Row],[Annual Salary ]:[Annual Fringe Benefits &amp; Employer Taxes
Enter Cost]])*1.3</f>
        <v>0</v>
      </c>
      <c r="P47" s="109" t="e">
        <f>SUM(Table1[[#This Row],[Total Agency Cost ]]/Table1[[#This Row],[Number of Clients Served Per Shift 
]])</f>
        <v>#DIV/0!</v>
      </c>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row>
    <row r="48" spans="1:68" s="94" customFormat="1" ht="14.1" customHeight="1" thickBot="1" x14ac:dyDescent="0.3">
      <c r="A48" s="95"/>
      <c r="B48" s="95"/>
      <c r="C48" s="96"/>
      <c r="D48" s="97"/>
      <c r="E48" s="97"/>
      <c r="F48" s="97"/>
      <c r="G48" s="98"/>
      <c r="H48" s="97"/>
      <c r="I48" s="97"/>
      <c r="J48" s="99"/>
      <c r="K48" s="99"/>
      <c r="L48" s="126"/>
      <c r="M48" s="90"/>
      <c r="N48" s="92"/>
      <c r="O48" s="108">
        <f>SUM(Table1[[#This Row],[Annual Salary ]:[Annual Fringe Benefits &amp; Employer Taxes
Enter Cost]])*1.3</f>
        <v>0</v>
      </c>
      <c r="P48" s="109" t="e">
        <f>SUM(Table1[[#This Row],[Total Agency Cost ]]/Table1[[#This Row],[Number of Clients Served Per Shift 
]])</f>
        <v>#DIV/0!</v>
      </c>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row>
    <row r="49" spans="1:68" s="94" customFormat="1" ht="14.1" customHeight="1" thickBot="1" x14ac:dyDescent="0.3">
      <c r="A49" s="95"/>
      <c r="B49" s="95"/>
      <c r="C49" s="96"/>
      <c r="D49" s="97"/>
      <c r="E49" s="97"/>
      <c r="F49" s="97"/>
      <c r="G49" s="98"/>
      <c r="H49" s="97"/>
      <c r="I49" s="97"/>
      <c r="J49" s="99"/>
      <c r="K49" s="99"/>
      <c r="L49" s="126"/>
      <c r="M49" s="90"/>
      <c r="N49" s="92"/>
      <c r="O49" s="108">
        <f>SUM(Table1[[#This Row],[Annual Salary ]:[Annual Fringe Benefits &amp; Employer Taxes
Enter Cost]])*1.3</f>
        <v>0</v>
      </c>
      <c r="P49" s="109" t="e">
        <f>SUM(Table1[[#This Row],[Total Agency Cost ]]/Table1[[#This Row],[Number of Clients Served Per Shift 
]])</f>
        <v>#DIV/0!</v>
      </c>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row>
    <row r="50" spans="1:68" s="94" customFormat="1" ht="14.1" customHeight="1" thickBot="1" x14ac:dyDescent="0.3">
      <c r="A50" s="100"/>
      <c r="B50" s="100"/>
      <c r="C50" s="101"/>
      <c r="D50" s="101"/>
      <c r="E50" s="101"/>
      <c r="F50" s="101"/>
      <c r="G50" s="102"/>
      <c r="H50" s="101"/>
      <c r="I50" s="101"/>
      <c r="J50" s="103"/>
      <c r="K50" s="103"/>
      <c r="L50" s="127"/>
      <c r="M50" s="90"/>
      <c r="N50" s="104"/>
      <c r="O50" s="108">
        <f>SUM(Table1[[#This Row],[Annual Salary ]:[Annual Fringe Benefits &amp; Employer Taxes
Enter Cost]])*1.3</f>
        <v>0</v>
      </c>
      <c r="P50" s="109" t="e">
        <f>SUM(Table1[[#This Row],[Total Agency Cost ]]/Table1[[#This Row],[Number of Clients Served Per Shift 
]])</f>
        <v>#DIV/0!</v>
      </c>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row>
    <row r="51" spans="1:68" s="2" customFormat="1" x14ac:dyDescent="0.25"/>
    <row r="52" spans="1:68" s="2" customFormat="1" x14ac:dyDescent="0.25"/>
    <row r="53" spans="1:68" s="2" customFormat="1" x14ac:dyDescent="0.25"/>
    <row r="54" spans="1:68" s="2" customFormat="1" x14ac:dyDescent="0.25"/>
    <row r="55" spans="1:68" s="2" customFormat="1" x14ac:dyDescent="0.25"/>
    <row r="56" spans="1:68" s="2" customFormat="1" x14ac:dyDescent="0.25"/>
    <row r="57" spans="1:68" s="2" customFormat="1" x14ac:dyDescent="0.25"/>
    <row r="58" spans="1:68" s="2" customFormat="1" x14ac:dyDescent="0.25"/>
    <row r="59" spans="1:68" s="2" customFormat="1" x14ac:dyDescent="0.25"/>
    <row r="60" spans="1:68" s="2" customFormat="1" x14ac:dyDescent="0.25"/>
    <row r="61" spans="1:68" s="2" customFormat="1" x14ac:dyDescent="0.25"/>
    <row r="62" spans="1:68" s="2" customFormat="1" x14ac:dyDescent="0.25"/>
    <row r="63" spans="1:68" s="2" customFormat="1" x14ac:dyDescent="0.25"/>
    <row r="64" spans="1:68"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sheetData>
  <sheetProtection selectLockedCells="1"/>
  <mergeCells count="18">
    <mergeCell ref="E5:F5"/>
    <mergeCell ref="E6:F6"/>
    <mergeCell ref="E7:F7"/>
    <mergeCell ref="E8:F8"/>
    <mergeCell ref="E9:F9"/>
    <mergeCell ref="E11:F11"/>
    <mergeCell ref="B1:M2"/>
    <mergeCell ref="H9:I9"/>
    <mergeCell ref="H10:I10"/>
    <mergeCell ref="H11:I11"/>
    <mergeCell ref="H4:I4"/>
    <mergeCell ref="H5:I5"/>
    <mergeCell ref="H6:I6"/>
    <mergeCell ref="H7:I7"/>
    <mergeCell ref="H8:I8"/>
    <mergeCell ref="D4:D11"/>
    <mergeCell ref="G4:G11"/>
    <mergeCell ref="E4:F4"/>
  </mergeCells>
  <dataValidations count="1">
    <dataValidation type="list" allowBlank="1" showInputMessage="1" showErrorMessage="1" sqref="F15:F50">
      <formula1>"Full Time, Part Time"</formula1>
    </dataValidation>
  </dataValidations>
  <pageMargins left="0.25" right="0.25" top="0.75" bottom="0.75" header="0.3" footer="0.3"/>
  <pageSetup scale="72" fitToHeight="0"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LIST!$A$8:$A$9</xm:f>
          </x14:formula1>
          <xm:sqref>H15:I50 C15:C50</xm:sqref>
        </x14:dataValidation>
        <x14:dataValidation type="list" allowBlank="1" showInputMessage="1" showErrorMessage="1">
          <x14:formula1>
            <xm:f>LIST!$A$1:$A$2</xm:f>
          </x14:formula1>
          <xm:sqref>E15:E50</xm:sqref>
        </x14:dataValidation>
        <x14:dataValidation type="list" allowBlank="1" showInputMessage="1" showErrorMessage="1">
          <x14:formula1>
            <xm:f>LIST!$Q$2:$Q$160</xm:f>
          </x14:formula1>
          <xm:sqref>M15:M50</xm:sqref>
        </x14:dataValidation>
        <x14:dataValidation type="list" allowBlank="1" showInputMessage="1" showErrorMessage="1">
          <x14:formula1>
            <xm:f>LIST!$R$2:$R$501</xm:f>
          </x14:formula1>
          <xm:sqref>L15:L50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1"/>
  <sheetViews>
    <sheetView topLeftCell="C85" workbookViewId="0">
      <selection activeCell="G100" sqref="G100"/>
    </sheetView>
  </sheetViews>
  <sheetFormatPr defaultRowHeight="15" x14ac:dyDescent="0.25"/>
  <cols>
    <col min="7" max="7" width="55.140625" bestFit="1" customWidth="1"/>
    <col min="10" max="10" width="19.42578125" bestFit="1" customWidth="1"/>
    <col min="12" max="12" width="29.85546875" bestFit="1" customWidth="1"/>
  </cols>
  <sheetData>
    <row r="1" spans="1:18" x14ac:dyDescent="0.25">
      <c r="A1" t="s">
        <v>8</v>
      </c>
    </row>
    <row r="2" spans="1:18" x14ac:dyDescent="0.25">
      <c r="A2" t="s">
        <v>9</v>
      </c>
      <c r="G2" s="40" t="s">
        <v>45</v>
      </c>
      <c r="H2" s="41" t="s">
        <v>46</v>
      </c>
      <c r="I2" s="41" t="s">
        <v>47</v>
      </c>
      <c r="J2" s="41" t="s">
        <v>19</v>
      </c>
      <c r="K2" s="41" t="s">
        <v>48</v>
      </c>
      <c r="L2" s="41" t="s">
        <v>49</v>
      </c>
      <c r="M2" s="41" t="s">
        <v>50</v>
      </c>
      <c r="N2" s="42" t="s">
        <v>51</v>
      </c>
      <c r="Q2" s="128">
        <v>10</v>
      </c>
      <c r="R2">
        <v>1</v>
      </c>
    </row>
    <row r="3" spans="1:18" x14ac:dyDescent="0.25">
      <c r="G3" s="43" t="s">
        <v>107</v>
      </c>
      <c r="H3" s="44" t="s">
        <v>52</v>
      </c>
      <c r="I3" s="44" t="s">
        <v>53</v>
      </c>
      <c r="J3" s="45" t="s">
        <v>54</v>
      </c>
      <c r="K3" s="44" t="s">
        <v>55</v>
      </c>
      <c r="L3" s="46" t="str">
        <f>CONCATENATE([1]DV!$AA3,[1]DV!$AB3,[1]DV!$AC3,[1]DV!$AD3)</f>
        <v>TierRegionServiceBed</v>
      </c>
      <c r="M3" s="46">
        <v>10.24</v>
      </c>
      <c r="N3" s="47" t="s">
        <v>56</v>
      </c>
      <c r="Q3" s="128">
        <v>11</v>
      </c>
      <c r="R3">
        <v>2</v>
      </c>
    </row>
    <row r="4" spans="1:18" x14ac:dyDescent="0.25">
      <c r="C4" t="s">
        <v>223</v>
      </c>
      <c r="G4" s="43" t="s">
        <v>108</v>
      </c>
      <c r="H4" s="44" t="s">
        <v>52</v>
      </c>
      <c r="I4" s="44" t="s">
        <v>53</v>
      </c>
      <c r="J4" s="45" t="s">
        <v>57</v>
      </c>
      <c r="K4" s="44" t="s">
        <v>55</v>
      </c>
      <c r="L4" s="46" t="str">
        <f>CONCATENATE([1]DV!$AA4,[1]DV!$AB4,[1]DV!$AC4,[1]DV!$AD4)</f>
        <v>Tier 1RoSIn-Home Support ServicesN/A</v>
      </c>
      <c r="M4" s="46">
        <v>136.76</v>
      </c>
      <c r="N4" s="47" t="s">
        <v>58</v>
      </c>
      <c r="Q4" s="128">
        <v>12</v>
      </c>
      <c r="R4">
        <v>3</v>
      </c>
    </row>
    <row r="5" spans="1:18" x14ac:dyDescent="0.25">
      <c r="C5" t="s">
        <v>9</v>
      </c>
      <c r="G5" s="43" t="s">
        <v>109</v>
      </c>
      <c r="H5" s="44" t="s">
        <v>52</v>
      </c>
      <c r="I5" s="44" t="s">
        <v>53</v>
      </c>
      <c r="J5" s="45" t="s">
        <v>59</v>
      </c>
      <c r="K5" s="44" t="s">
        <v>55</v>
      </c>
      <c r="L5" s="46" t="str">
        <f>CONCATENATE([1]DV!$AA5,[1]DV!$AB5,[1]DV!$AC5,[1]DV!$AD5)</f>
        <v>Tier 1RoSSupported LivingN/A</v>
      </c>
      <c r="M5" s="46">
        <v>131.97999999999999</v>
      </c>
      <c r="N5" s="47" t="s">
        <v>58</v>
      </c>
      <c r="Q5" s="128">
        <v>13</v>
      </c>
      <c r="R5">
        <v>4</v>
      </c>
    </row>
    <row r="6" spans="1:18" x14ac:dyDescent="0.25">
      <c r="G6" s="43" t="s">
        <v>110</v>
      </c>
      <c r="H6" s="44" t="s">
        <v>52</v>
      </c>
      <c r="I6" s="44" t="s">
        <v>53</v>
      </c>
      <c r="J6" s="44" t="s">
        <v>60</v>
      </c>
      <c r="K6" s="44">
        <v>4</v>
      </c>
      <c r="L6" s="46" t="str">
        <f>CONCATENATE([1]DV!$AA6,[1]DV!$AB6,[1]DV!$AC6,[1]DV!$AD6)</f>
        <v>Tier 1RoSSponsored ResidentialN/A</v>
      </c>
      <c r="M6" s="46">
        <v>201.76</v>
      </c>
      <c r="N6" s="47" t="s">
        <v>58</v>
      </c>
      <c r="Q6" s="128">
        <v>14</v>
      </c>
      <c r="R6">
        <v>5</v>
      </c>
    </row>
    <row r="7" spans="1:18" x14ac:dyDescent="0.25">
      <c r="G7" s="43" t="s">
        <v>111</v>
      </c>
      <c r="H7" s="44" t="s">
        <v>52</v>
      </c>
      <c r="I7" s="44" t="s">
        <v>53</v>
      </c>
      <c r="J7" s="44" t="s">
        <v>60</v>
      </c>
      <c r="K7" s="44">
        <v>5</v>
      </c>
      <c r="L7" s="46" t="str">
        <f>CONCATENATE([1]DV!$AA7,[1]DV!$AB7,[1]DV!$AC7,[1]DV!$AD7)</f>
        <v>Tier 1RoSGroup Home4</v>
      </c>
      <c r="M7" s="46">
        <v>188.09</v>
      </c>
      <c r="N7" s="47" t="s">
        <v>58</v>
      </c>
      <c r="Q7" s="128">
        <v>15</v>
      </c>
      <c r="R7">
        <v>6</v>
      </c>
    </row>
    <row r="8" spans="1:18" x14ac:dyDescent="0.25">
      <c r="A8" t="s">
        <v>10</v>
      </c>
      <c r="G8" s="43" t="s">
        <v>112</v>
      </c>
      <c r="H8" s="44" t="s">
        <v>52</v>
      </c>
      <c r="I8" s="44" t="s">
        <v>53</v>
      </c>
      <c r="J8" s="44" t="s">
        <v>60</v>
      </c>
      <c r="K8" s="44">
        <v>6</v>
      </c>
      <c r="L8" s="46" t="str">
        <f>CONCATENATE([1]DV!$AA8,[1]DV!$AB8,[1]DV!$AC8,[1]DV!$AD8)</f>
        <v>Tier 1RoSGroup Home5</v>
      </c>
      <c r="M8" s="46">
        <v>182.38</v>
      </c>
      <c r="N8" s="47" t="s">
        <v>58</v>
      </c>
      <c r="Q8" s="128">
        <v>16</v>
      </c>
      <c r="R8">
        <v>7</v>
      </c>
    </row>
    <row r="9" spans="1:18" x14ac:dyDescent="0.25">
      <c r="A9" t="s">
        <v>11</v>
      </c>
      <c r="G9" s="43" t="s">
        <v>113</v>
      </c>
      <c r="H9" s="44" t="s">
        <v>52</v>
      </c>
      <c r="I9" s="44" t="s">
        <v>53</v>
      </c>
      <c r="J9" s="44" t="s">
        <v>60</v>
      </c>
      <c r="K9" s="44">
        <v>7</v>
      </c>
      <c r="L9" s="46" t="str">
        <f>CONCATENATE([1]DV!$AA9,[1]DV!$AB9,[1]DV!$AC9,[1]DV!$AD9)</f>
        <v>Tier 1RoSGroup Home6</v>
      </c>
      <c r="M9" s="46">
        <v>176.66</v>
      </c>
      <c r="N9" s="47" t="s">
        <v>58</v>
      </c>
      <c r="Q9" s="128">
        <v>17</v>
      </c>
      <c r="R9">
        <v>8</v>
      </c>
    </row>
    <row r="10" spans="1:18" x14ac:dyDescent="0.25">
      <c r="G10" s="43" t="s">
        <v>114</v>
      </c>
      <c r="H10" s="44" t="s">
        <v>52</v>
      </c>
      <c r="I10" s="44" t="s">
        <v>53</v>
      </c>
      <c r="J10" s="44" t="s">
        <v>60</v>
      </c>
      <c r="K10" s="44">
        <v>8</v>
      </c>
      <c r="L10" s="46" t="str">
        <f>CONCATENATE([1]DV!$AA10,[1]DV!$AB10,[1]DV!$AC10,[1]DV!$AD10)</f>
        <v>Tier 1RoSGroup Home7</v>
      </c>
      <c r="M10" s="46">
        <v>170.96</v>
      </c>
      <c r="N10" s="47" t="s">
        <v>58</v>
      </c>
      <c r="Q10" s="128">
        <v>18</v>
      </c>
      <c r="R10">
        <v>9</v>
      </c>
    </row>
    <row r="11" spans="1:18" x14ac:dyDescent="0.25">
      <c r="G11" s="43" t="s">
        <v>115</v>
      </c>
      <c r="H11" s="44" t="s">
        <v>52</v>
      </c>
      <c r="I11" s="44" t="s">
        <v>53</v>
      </c>
      <c r="J11" s="44" t="s">
        <v>60</v>
      </c>
      <c r="K11" s="44">
        <v>9</v>
      </c>
      <c r="L11" s="46" t="str">
        <f>CONCATENATE([1]DV!$AA11,[1]DV!$AB11,[1]DV!$AC11,[1]DV!$AD11)</f>
        <v>Tier 1RoSGroup Home8</v>
      </c>
      <c r="M11" s="46">
        <v>165.2</v>
      </c>
      <c r="N11" s="47" t="s">
        <v>58</v>
      </c>
      <c r="Q11" s="128">
        <v>19</v>
      </c>
      <c r="R11">
        <v>10</v>
      </c>
    </row>
    <row r="12" spans="1:18" x14ac:dyDescent="0.25">
      <c r="G12" s="43" t="s">
        <v>116</v>
      </c>
      <c r="H12" s="44" t="s">
        <v>52</v>
      </c>
      <c r="I12" s="44" t="s">
        <v>53</v>
      </c>
      <c r="J12" s="44" t="s">
        <v>60</v>
      </c>
      <c r="K12" s="44">
        <v>10</v>
      </c>
      <c r="L12" s="46" t="str">
        <f>CONCATENATE([1]DV!$AA12,[1]DV!$AB12,[1]DV!$AC12,[1]DV!$AD12)</f>
        <v>Tier 1RoSGroup Home9</v>
      </c>
      <c r="M12" s="46">
        <v>159.54</v>
      </c>
      <c r="N12" s="47" t="s">
        <v>58</v>
      </c>
      <c r="Q12" s="128">
        <v>20</v>
      </c>
      <c r="R12">
        <v>11</v>
      </c>
    </row>
    <row r="13" spans="1:18" x14ac:dyDescent="0.25">
      <c r="A13">
        <v>1</v>
      </c>
      <c r="G13" s="43" t="s">
        <v>117</v>
      </c>
      <c r="H13" s="44" t="s">
        <v>52</v>
      </c>
      <c r="I13" s="44" t="s">
        <v>53</v>
      </c>
      <c r="J13" s="44" t="s">
        <v>60</v>
      </c>
      <c r="K13" s="44">
        <v>11</v>
      </c>
      <c r="L13" s="46" t="str">
        <f>CONCATENATE([1]DV!$AA13,[1]DV!$AB13,[1]DV!$AC13,[1]DV!$AD13)</f>
        <v>Tier 1RoSGroup Home10</v>
      </c>
      <c r="M13" s="46">
        <v>153.88</v>
      </c>
      <c r="N13" s="47" t="s">
        <v>58</v>
      </c>
      <c r="Q13" s="128">
        <v>21</v>
      </c>
      <c r="R13">
        <v>12</v>
      </c>
    </row>
    <row r="14" spans="1:18" x14ac:dyDescent="0.25">
      <c r="A14">
        <v>2</v>
      </c>
      <c r="G14" s="43" t="s">
        <v>118</v>
      </c>
      <c r="H14" s="44" t="s">
        <v>52</v>
      </c>
      <c r="I14" s="44" t="s">
        <v>53</v>
      </c>
      <c r="J14" s="44" t="s">
        <v>60</v>
      </c>
      <c r="K14" s="44">
        <v>12</v>
      </c>
      <c r="L14" s="46" t="str">
        <f>CONCATENATE([1]DV!$AA14,[1]DV!$AB14,[1]DV!$AC14,[1]DV!$AD14)</f>
        <v>Tier 1RoSGroup Home11</v>
      </c>
      <c r="M14" s="46">
        <v>148.12</v>
      </c>
      <c r="N14" s="47" t="s">
        <v>58</v>
      </c>
      <c r="Q14" s="128">
        <v>22</v>
      </c>
      <c r="R14">
        <v>13</v>
      </c>
    </row>
    <row r="15" spans="1:18" x14ac:dyDescent="0.25">
      <c r="A15">
        <v>3</v>
      </c>
      <c r="G15" s="43" t="s">
        <v>119</v>
      </c>
      <c r="H15" s="44" t="s">
        <v>52</v>
      </c>
      <c r="I15" s="44" t="s">
        <v>53</v>
      </c>
      <c r="J15" s="45" t="s">
        <v>61</v>
      </c>
      <c r="K15" s="44" t="s">
        <v>55</v>
      </c>
      <c r="L15" s="46" t="str">
        <f>CONCATENATE([1]DV!$AA15,[1]DV!$AB15,[1]DV!$AC15,[1]DV!$AD15)</f>
        <v>Tier 1RoSGroup Home12</v>
      </c>
      <c r="M15" s="46">
        <v>29.24</v>
      </c>
      <c r="N15" s="47" t="s">
        <v>56</v>
      </c>
      <c r="Q15" s="128">
        <v>23</v>
      </c>
      <c r="R15">
        <v>14</v>
      </c>
    </row>
    <row r="16" spans="1:18" x14ac:dyDescent="0.25">
      <c r="A16">
        <v>4</v>
      </c>
      <c r="G16" s="43" t="s">
        <v>120</v>
      </c>
      <c r="H16" s="44" t="s">
        <v>52</v>
      </c>
      <c r="I16" s="44" t="s">
        <v>53</v>
      </c>
      <c r="J16" s="45" t="s">
        <v>62</v>
      </c>
      <c r="K16" s="44" t="s">
        <v>55</v>
      </c>
      <c r="L16" s="46" t="str">
        <f>CONCATENATE([1]DV!$AA16,[1]DV!$AB16,[1]DV!$AC16,[1]DV!$AD16)</f>
        <v>Tier 1RoSCommunity CoachingN/A</v>
      </c>
      <c r="M16" s="46">
        <v>8.6</v>
      </c>
      <c r="N16" s="47" t="s">
        <v>56</v>
      </c>
      <c r="Q16" s="128">
        <v>24</v>
      </c>
      <c r="R16">
        <v>15</v>
      </c>
    </row>
    <row r="17" spans="1:18" x14ac:dyDescent="0.25">
      <c r="A17">
        <v>5</v>
      </c>
      <c r="G17" s="43" t="s">
        <v>121</v>
      </c>
      <c r="H17" s="44" t="s">
        <v>52</v>
      </c>
      <c r="I17" s="44" t="s">
        <v>63</v>
      </c>
      <c r="J17" s="45" t="s">
        <v>54</v>
      </c>
      <c r="K17" s="44" t="s">
        <v>55</v>
      </c>
      <c r="L17" s="46" t="str">
        <f>CONCATENATE([1]DV!$AA17,[1]DV!$AB17,[1]DV!$AC17,[1]DV!$AD17)</f>
        <v>Tier 1RoSGroup Day Support ServicesN/A</v>
      </c>
      <c r="M17" s="46">
        <v>11.94</v>
      </c>
      <c r="N17" s="47" t="s">
        <v>56</v>
      </c>
      <c r="Q17" s="128">
        <v>25</v>
      </c>
      <c r="R17">
        <v>16</v>
      </c>
    </row>
    <row r="18" spans="1:18" x14ac:dyDescent="0.25">
      <c r="A18">
        <v>6</v>
      </c>
      <c r="G18" s="43" t="s">
        <v>122</v>
      </c>
      <c r="H18" s="44" t="s">
        <v>52</v>
      </c>
      <c r="I18" s="44" t="s">
        <v>63</v>
      </c>
      <c r="J18" s="45" t="s">
        <v>57</v>
      </c>
      <c r="K18" s="44" t="s">
        <v>55</v>
      </c>
      <c r="L18" s="46" t="str">
        <f>CONCATENATE([1]DV!$AA18,[1]DV!$AB18,[1]DV!$AC18,[1]DV!$AD18)</f>
        <v>Tier 1NoVAIn-Home Support ServicesN/A</v>
      </c>
      <c r="M18" s="46">
        <v>160.03</v>
      </c>
      <c r="N18" s="47" t="s">
        <v>58</v>
      </c>
      <c r="Q18" s="128">
        <v>26</v>
      </c>
      <c r="R18">
        <v>17</v>
      </c>
    </row>
    <row r="19" spans="1:18" x14ac:dyDescent="0.25">
      <c r="A19">
        <v>7</v>
      </c>
      <c r="G19" s="43" t="s">
        <v>123</v>
      </c>
      <c r="H19" s="44" t="s">
        <v>52</v>
      </c>
      <c r="I19" s="44" t="s">
        <v>63</v>
      </c>
      <c r="J19" s="45" t="s">
        <v>59</v>
      </c>
      <c r="K19" s="44" t="s">
        <v>55</v>
      </c>
      <c r="L19" s="46" t="str">
        <f>CONCATENATE([1]DV!$AA19,[1]DV!$AB19,[1]DV!$AC19,[1]DV!$AD19)</f>
        <v>Tier 1NoVASupported LivingN/A</v>
      </c>
      <c r="M19" s="46">
        <v>161.80000000000001</v>
      </c>
      <c r="N19" s="47" t="s">
        <v>58</v>
      </c>
      <c r="Q19" s="128">
        <v>27</v>
      </c>
      <c r="R19">
        <v>18</v>
      </c>
    </row>
    <row r="20" spans="1:18" x14ac:dyDescent="0.25">
      <c r="A20">
        <v>8</v>
      </c>
      <c r="G20" s="43" t="s">
        <v>124</v>
      </c>
      <c r="H20" s="44" t="s">
        <v>52</v>
      </c>
      <c r="I20" s="44" t="s">
        <v>63</v>
      </c>
      <c r="J20" s="44" t="s">
        <v>60</v>
      </c>
      <c r="K20" s="44">
        <v>4</v>
      </c>
      <c r="L20" s="46" t="str">
        <f>CONCATENATE([1]DV!$AA20,[1]DV!$AB20,[1]DV!$AC20,[1]DV!$AD20)</f>
        <v>Tier 1NoVASponsored ResidentialN/A</v>
      </c>
      <c r="M20" s="46">
        <v>237.62</v>
      </c>
      <c r="N20" s="47" t="s">
        <v>58</v>
      </c>
      <c r="Q20" s="128">
        <v>28</v>
      </c>
      <c r="R20">
        <v>19</v>
      </c>
    </row>
    <row r="21" spans="1:18" x14ac:dyDescent="0.25">
      <c r="A21">
        <v>9</v>
      </c>
      <c r="G21" s="43" t="s">
        <v>125</v>
      </c>
      <c r="H21" s="44" t="s">
        <v>52</v>
      </c>
      <c r="I21" s="44" t="s">
        <v>63</v>
      </c>
      <c r="J21" s="44" t="s">
        <v>60</v>
      </c>
      <c r="K21" s="44">
        <v>5</v>
      </c>
      <c r="L21" s="46" t="str">
        <f>CONCATENATE([1]DV!$AA21,[1]DV!$AB21,[1]DV!$AC21,[1]DV!$AD21)</f>
        <v>Tier 1NoVAGroup Home4</v>
      </c>
      <c r="M21" s="46">
        <v>221.8</v>
      </c>
      <c r="N21" s="47" t="s">
        <v>58</v>
      </c>
      <c r="Q21" s="128">
        <v>29</v>
      </c>
      <c r="R21">
        <v>20</v>
      </c>
    </row>
    <row r="22" spans="1:18" x14ac:dyDescent="0.25">
      <c r="A22">
        <v>10</v>
      </c>
      <c r="G22" s="43" t="s">
        <v>126</v>
      </c>
      <c r="H22" s="44" t="s">
        <v>52</v>
      </c>
      <c r="I22" s="44" t="s">
        <v>63</v>
      </c>
      <c r="J22" s="44" t="s">
        <v>60</v>
      </c>
      <c r="K22" s="44">
        <v>6</v>
      </c>
      <c r="L22" s="46" t="str">
        <f>CONCATENATE([1]DV!$AA22,[1]DV!$AB22,[1]DV!$AC22,[1]DV!$AD22)</f>
        <v>Tier 1NoVAGroup Home5</v>
      </c>
      <c r="M22" s="46">
        <v>214.99</v>
      </c>
      <c r="N22" s="47" t="s">
        <v>58</v>
      </c>
      <c r="Q22" s="128">
        <v>30</v>
      </c>
      <c r="R22">
        <v>21</v>
      </c>
    </row>
    <row r="23" spans="1:18" x14ac:dyDescent="0.25">
      <c r="A23">
        <v>11</v>
      </c>
      <c r="G23" s="43" t="s">
        <v>127</v>
      </c>
      <c r="H23" s="44" t="s">
        <v>52</v>
      </c>
      <c r="I23" s="44" t="s">
        <v>63</v>
      </c>
      <c r="J23" s="44" t="s">
        <v>60</v>
      </c>
      <c r="K23" s="44">
        <v>7</v>
      </c>
      <c r="L23" s="46" t="str">
        <f>CONCATENATE([1]DV!$AA23,[1]DV!$AB23,[1]DV!$AC23,[1]DV!$AD23)</f>
        <v>Tier 1NoVAGroup Home6</v>
      </c>
      <c r="M23" s="46">
        <v>208.17</v>
      </c>
      <c r="N23" s="47" t="s">
        <v>58</v>
      </c>
      <c r="Q23" s="128">
        <v>31</v>
      </c>
      <c r="R23">
        <v>22</v>
      </c>
    </row>
    <row r="24" spans="1:18" x14ac:dyDescent="0.25">
      <c r="A24">
        <v>12</v>
      </c>
      <c r="G24" s="43" t="s">
        <v>128</v>
      </c>
      <c r="H24" s="44" t="s">
        <v>52</v>
      </c>
      <c r="I24" s="44" t="s">
        <v>63</v>
      </c>
      <c r="J24" s="44" t="s">
        <v>60</v>
      </c>
      <c r="K24" s="44">
        <v>8</v>
      </c>
      <c r="L24" s="46" t="str">
        <f>CONCATENATE([1]DV!$AA24,[1]DV!$AB24,[1]DV!$AC24,[1]DV!$AD24)</f>
        <v>Tier 1NoVAGroup Home7</v>
      </c>
      <c r="M24" s="46">
        <v>201.35599999999999</v>
      </c>
      <c r="N24" s="47" t="s">
        <v>58</v>
      </c>
      <c r="Q24" s="128">
        <v>32</v>
      </c>
      <c r="R24">
        <v>23</v>
      </c>
    </row>
    <row r="25" spans="1:18" x14ac:dyDescent="0.25">
      <c r="A25">
        <v>13</v>
      </c>
      <c r="G25" s="43" t="s">
        <v>129</v>
      </c>
      <c r="H25" s="44" t="s">
        <v>52</v>
      </c>
      <c r="I25" s="44" t="s">
        <v>63</v>
      </c>
      <c r="J25" s="44" t="s">
        <v>60</v>
      </c>
      <c r="K25" s="44">
        <v>9</v>
      </c>
      <c r="L25" s="46" t="str">
        <f>CONCATENATE([1]DV!$AA25,[1]DV!$AB25,[1]DV!$AC25,[1]DV!$AD25)</f>
        <v>Tier 1NoVAGroup Home8</v>
      </c>
      <c r="M25" s="46">
        <v>194.54</v>
      </c>
      <c r="N25" s="47" t="s">
        <v>58</v>
      </c>
      <c r="Q25" s="128">
        <v>33</v>
      </c>
      <c r="R25">
        <v>24</v>
      </c>
    </row>
    <row r="26" spans="1:18" x14ac:dyDescent="0.25">
      <c r="A26">
        <v>14</v>
      </c>
      <c r="G26" s="43" t="s">
        <v>130</v>
      </c>
      <c r="H26" s="44" t="s">
        <v>52</v>
      </c>
      <c r="I26" s="44" t="s">
        <v>63</v>
      </c>
      <c r="J26" s="44" t="s">
        <v>60</v>
      </c>
      <c r="K26" s="44">
        <v>10</v>
      </c>
      <c r="L26" s="46" t="str">
        <f>CONCATENATE([1]DV!$AA26,[1]DV!$AB26,[1]DV!$AC26,[1]DV!$AD26)</f>
        <v>Tier 1NoVAGroup Home9</v>
      </c>
      <c r="M26" s="46">
        <v>187.72</v>
      </c>
      <c r="N26" s="47" t="s">
        <v>58</v>
      </c>
      <c r="Q26" s="128">
        <v>34</v>
      </c>
      <c r="R26">
        <v>25</v>
      </c>
    </row>
    <row r="27" spans="1:18" x14ac:dyDescent="0.25">
      <c r="A27">
        <v>15</v>
      </c>
      <c r="G27" s="43" t="s">
        <v>131</v>
      </c>
      <c r="H27" s="44" t="s">
        <v>52</v>
      </c>
      <c r="I27" s="44" t="s">
        <v>63</v>
      </c>
      <c r="J27" s="44" t="s">
        <v>60</v>
      </c>
      <c r="K27" s="44">
        <v>11</v>
      </c>
      <c r="L27" s="46" t="str">
        <f>CONCATENATE([1]DV!$AA27,[1]DV!$AB27,[1]DV!$AC27,[1]DV!$AD27)</f>
        <v>Tier 1NoVAGroup Home10</v>
      </c>
      <c r="M27" s="46">
        <v>180.91</v>
      </c>
      <c r="N27" s="47" t="s">
        <v>58</v>
      </c>
      <c r="Q27" s="128">
        <v>35</v>
      </c>
      <c r="R27">
        <v>26</v>
      </c>
    </row>
    <row r="28" spans="1:18" x14ac:dyDescent="0.25">
      <c r="A28">
        <v>16</v>
      </c>
      <c r="G28" s="43" t="s">
        <v>132</v>
      </c>
      <c r="H28" s="44" t="s">
        <v>52</v>
      </c>
      <c r="I28" s="44" t="s">
        <v>63</v>
      </c>
      <c r="J28" s="44" t="s">
        <v>60</v>
      </c>
      <c r="K28" s="44">
        <v>12</v>
      </c>
      <c r="L28" s="46" t="str">
        <f>CONCATENATE([1]DV!$AA28,[1]DV!$AB28,[1]DV!$AC28,[1]DV!$AD28)</f>
        <v>Tier 1NoVAGroup Home11</v>
      </c>
      <c r="M28" s="46">
        <v>174.09</v>
      </c>
      <c r="N28" s="47" t="s">
        <v>58</v>
      </c>
      <c r="Q28" s="128">
        <v>36</v>
      </c>
      <c r="R28">
        <v>27</v>
      </c>
    </row>
    <row r="29" spans="1:18" x14ac:dyDescent="0.25">
      <c r="A29">
        <v>17</v>
      </c>
      <c r="G29" s="43" t="s">
        <v>133</v>
      </c>
      <c r="H29" s="44" t="s">
        <v>52</v>
      </c>
      <c r="I29" s="44" t="s">
        <v>63</v>
      </c>
      <c r="J29" s="45" t="s">
        <v>61</v>
      </c>
      <c r="K29" s="44" t="s">
        <v>55</v>
      </c>
      <c r="L29" s="46" t="str">
        <f>CONCATENATE([1]DV!$AA29,[1]DV!$AB29,[1]DV!$AC29,[1]DV!$AD29)</f>
        <v>Tier 1NoVAGroup Home12</v>
      </c>
      <c r="M29" s="46">
        <v>33.53</v>
      </c>
      <c r="N29" s="47" t="s">
        <v>56</v>
      </c>
      <c r="Q29" s="128">
        <v>37</v>
      </c>
      <c r="R29">
        <v>28</v>
      </c>
    </row>
    <row r="30" spans="1:18" x14ac:dyDescent="0.25">
      <c r="A30">
        <v>18</v>
      </c>
      <c r="G30" s="43" t="s">
        <v>134</v>
      </c>
      <c r="H30" s="44" t="s">
        <v>52</v>
      </c>
      <c r="I30" s="44" t="s">
        <v>63</v>
      </c>
      <c r="J30" s="45" t="s">
        <v>62</v>
      </c>
      <c r="K30" s="44" t="s">
        <v>55</v>
      </c>
      <c r="L30" s="46" t="str">
        <f>CONCATENATE([1]DV!$AA30,[1]DV!$AB30,[1]DV!$AC30,[1]DV!$AD30)</f>
        <v>Tier 1NoVACommunity CoachingN/A</v>
      </c>
      <c r="M30" s="46">
        <v>10.01</v>
      </c>
      <c r="N30" s="47" t="s">
        <v>56</v>
      </c>
      <c r="Q30" s="128">
        <v>38</v>
      </c>
      <c r="R30">
        <v>29</v>
      </c>
    </row>
    <row r="31" spans="1:18" x14ac:dyDescent="0.25">
      <c r="A31">
        <v>19</v>
      </c>
      <c r="G31" s="43" t="s">
        <v>135</v>
      </c>
      <c r="H31" s="44" t="s">
        <v>64</v>
      </c>
      <c r="I31" s="44" t="s">
        <v>53</v>
      </c>
      <c r="J31" s="45" t="s">
        <v>54</v>
      </c>
      <c r="K31" s="44" t="s">
        <v>55</v>
      </c>
      <c r="L31" s="46" t="str">
        <f>CONCATENATE([1]DV!$AA31,[1]DV!$AB31,[1]DV!$AC31,[1]DV!$AD31)</f>
        <v>Tier 1NoVAGroup Day Support ServicesN/A</v>
      </c>
      <c r="M31" s="46">
        <v>10.24</v>
      </c>
      <c r="N31" s="47" t="s">
        <v>56</v>
      </c>
      <c r="Q31" s="128">
        <v>39</v>
      </c>
      <c r="R31">
        <v>30</v>
      </c>
    </row>
    <row r="32" spans="1:18" x14ac:dyDescent="0.25">
      <c r="A32">
        <v>20</v>
      </c>
      <c r="G32" s="43" t="s">
        <v>136</v>
      </c>
      <c r="H32" s="44" t="s">
        <v>64</v>
      </c>
      <c r="I32" s="44" t="s">
        <v>53</v>
      </c>
      <c r="J32" s="45" t="s">
        <v>57</v>
      </c>
      <c r="K32" s="44" t="s">
        <v>55</v>
      </c>
      <c r="L32" s="46" t="str">
        <f>CONCATENATE([1]DV!$AA32,[1]DV!$AB32,[1]DV!$AC32,[1]DV!$AD32)</f>
        <v>Tier 2RoSIn-Home Support ServicesN/A</v>
      </c>
      <c r="M32" s="46">
        <v>177.12</v>
      </c>
      <c r="N32" s="47" t="s">
        <v>58</v>
      </c>
      <c r="Q32" s="128">
        <v>40</v>
      </c>
      <c r="R32">
        <v>31</v>
      </c>
    </row>
    <row r="33" spans="1:18" x14ac:dyDescent="0.25">
      <c r="A33">
        <v>21</v>
      </c>
      <c r="G33" s="43" t="s">
        <v>137</v>
      </c>
      <c r="H33" s="44" t="s">
        <v>64</v>
      </c>
      <c r="I33" s="44" t="s">
        <v>53</v>
      </c>
      <c r="J33" s="45" t="s">
        <v>59</v>
      </c>
      <c r="K33" s="44" t="s">
        <v>55</v>
      </c>
      <c r="L33" s="46" t="str">
        <f>CONCATENATE([1]DV!$AA33,[1]DV!$AB33,[1]DV!$AC33,[1]DV!$AD33)</f>
        <v>Tier 2RoSSupported LivingN/A</v>
      </c>
      <c r="M33" s="46">
        <v>180.98</v>
      </c>
      <c r="N33" s="47" t="s">
        <v>58</v>
      </c>
      <c r="Q33" s="128">
        <v>41</v>
      </c>
      <c r="R33">
        <v>32</v>
      </c>
    </row>
    <row r="34" spans="1:18" x14ac:dyDescent="0.25">
      <c r="A34">
        <v>22</v>
      </c>
      <c r="G34" s="43" t="s">
        <v>138</v>
      </c>
      <c r="H34" s="44" t="s">
        <v>64</v>
      </c>
      <c r="I34" s="44" t="s">
        <v>53</v>
      </c>
      <c r="J34" s="44" t="s">
        <v>60</v>
      </c>
      <c r="K34" s="44">
        <v>4</v>
      </c>
      <c r="L34" s="46" t="str">
        <f>CONCATENATE([1]DV!$AA34,[1]DV!$AB34,[1]DV!$AC34,[1]DV!$AD34)</f>
        <v>Tier 2RoSSponsored ResidentialN/A</v>
      </c>
      <c r="M34" s="46">
        <v>240</v>
      </c>
      <c r="N34" s="47" t="s">
        <v>58</v>
      </c>
      <c r="Q34" s="128">
        <v>42</v>
      </c>
      <c r="R34">
        <v>33</v>
      </c>
    </row>
    <row r="35" spans="1:18" x14ac:dyDescent="0.25">
      <c r="A35">
        <v>23</v>
      </c>
      <c r="G35" s="43" t="s">
        <v>139</v>
      </c>
      <c r="H35" s="44" t="s">
        <v>64</v>
      </c>
      <c r="I35" s="44" t="s">
        <v>53</v>
      </c>
      <c r="J35" s="44" t="s">
        <v>60</v>
      </c>
      <c r="K35" s="44">
        <v>5</v>
      </c>
      <c r="L35" s="46" t="str">
        <f>CONCATENATE([1]DV!$AA35,[1]DV!$AB35,[1]DV!$AC35,[1]DV!$AD35)</f>
        <v>Tier 2RoSGroup Home4</v>
      </c>
      <c r="M35" s="46">
        <v>210.93</v>
      </c>
      <c r="N35" s="47" t="s">
        <v>58</v>
      </c>
      <c r="Q35" s="128">
        <v>43</v>
      </c>
      <c r="R35">
        <v>34</v>
      </c>
    </row>
    <row r="36" spans="1:18" x14ac:dyDescent="0.25">
      <c r="A36">
        <v>24</v>
      </c>
      <c r="G36" s="43" t="s">
        <v>140</v>
      </c>
      <c r="H36" s="44" t="s">
        <v>64</v>
      </c>
      <c r="I36" s="44" t="s">
        <v>53</v>
      </c>
      <c r="J36" s="44" t="s">
        <v>60</v>
      </c>
      <c r="K36" s="44">
        <v>6</v>
      </c>
      <c r="L36" s="46" t="str">
        <f>CONCATENATE([1]DV!$AA36,[1]DV!$AB36,[1]DV!$AC36,[1]DV!$AD36)</f>
        <v>Tier 2RoSGroup Home5</v>
      </c>
      <c r="M36" s="46">
        <v>202.36</v>
      </c>
      <c r="N36" s="47" t="s">
        <v>58</v>
      </c>
      <c r="Q36" s="128">
        <v>44</v>
      </c>
      <c r="R36">
        <v>35</v>
      </c>
    </row>
    <row r="37" spans="1:18" x14ac:dyDescent="0.25">
      <c r="A37">
        <v>25</v>
      </c>
      <c r="G37" s="43" t="s">
        <v>141</v>
      </c>
      <c r="H37" s="44" t="s">
        <v>64</v>
      </c>
      <c r="I37" s="44" t="s">
        <v>53</v>
      </c>
      <c r="J37" s="44" t="s">
        <v>60</v>
      </c>
      <c r="K37" s="44">
        <v>7</v>
      </c>
      <c r="L37" s="46" t="str">
        <f>CONCATENATE([1]DV!$AA37,[1]DV!$AB37,[1]DV!$AC37,[1]DV!$AD37)</f>
        <v>Tier 2RoSGroup Home6</v>
      </c>
      <c r="M37" s="46">
        <v>193.8</v>
      </c>
      <c r="N37" s="47" t="s">
        <v>58</v>
      </c>
      <c r="Q37" s="128">
        <v>45</v>
      </c>
      <c r="R37">
        <v>36</v>
      </c>
    </row>
    <row r="38" spans="1:18" x14ac:dyDescent="0.25">
      <c r="A38">
        <v>26</v>
      </c>
      <c r="G38" s="43" t="s">
        <v>142</v>
      </c>
      <c r="H38" s="44" t="s">
        <v>64</v>
      </c>
      <c r="I38" s="44" t="s">
        <v>53</v>
      </c>
      <c r="J38" s="44" t="s">
        <v>60</v>
      </c>
      <c r="K38" s="44">
        <v>8</v>
      </c>
      <c r="L38" s="46" t="str">
        <f>CONCATENATE([1]DV!$AA38,[1]DV!$AB38,[1]DV!$AC38,[1]DV!$AD38)</f>
        <v>Tier 2RoSGroup Home7</v>
      </c>
      <c r="M38" s="46">
        <v>185.24</v>
      </c>
      <c r="N38" s="47" t="s">
        <v>58</v>
      </c>
      <c r="Q38" s="128">
        <v>46</v>
      </c>
      <c r="R38">
        <v>37</v>
      </c>
    </row>
    <row r="39" spans="1:18" x14ac:dyDescent="0.25">
      <c r="A39">
        <v>27</v>
      </c>
      <c r="G39" s="43" t="s">
        <v>143</v>
      </c>
      <c r="H39" s="44" t="s">
        <v>64</v>
      </c>
      <c r="I39" s="44" t="s">
        <v>53</v>
      </c>
      <c r="J39" s="44" t="s">
        <v>60</v>
      </c>
      <c r="K39" s="44">
        <v>9</v>
      </c>
      <c r="L39" s="46" t="str">
        <f>CONCATENATE([1]DV!$AA39,[1]DV!$AB39,[1]DV!$AC39,[1]DV!$AD39)</f>
        <v>Tier 2RoSGroup Home8</v>
      </c>
      <c r="M39" s="46">
        <v>176.67</v>
      </c>
      <c r="N39" s="47" t="s">
        <v>58</v>
      </c>
      <c r="Q39" s="128">
        <v>47</v>
      </c>
      <c r="R39">
        <v>38</v>
      </c>
    </row>
    <row r="40" spans="1:18" x14ac:dyDescent="0.25">
      <c r="A40">
        <v>28</v>
      </c>
      <c r="G40" s="43" t="s">
        <v>144</v>
      </c>
      <c r="H40" s="44" t="s">
        <v>64</v>
      </c>
      <c r="I40" s="44" t="s">
        <v>53</v>
      </c>
      <c r="J40" s="44" t="s">
        <v>60</v>
      </c>
      <c r="K40" s="44">
        <v>10</v>
      </c>
      <c r="L40" s="46" t="str">
        <f>CONCATENATE([1]DV!$AA40,[1]DV!$AB40,[1]DV!$AC40,[1]DV!$AD40)</f>
        <v>Tier 2RoSGroup Home9</v>
      </c>
      <c r="M40" s="46">
        <v>168.1</v>
      </c>
      <c r="N40" s="47" t="s">
        <v>58</v>
      </c>
      <c r="Q40" s="128">
        <v>48</v>
      </c>
      <c r="R40">
        <v>39</v>
      </c>
    </row>
    <row r="41" spans="1:18" x14ac:dyDescent="0.25">
      <c r="A41">
        <v>29</v>
      </c>
      <c r="G41" s="43" t="s">
        <v>145</v>
      </c>
      <c r="H41" s="44" t="s">
        <v>64</v>
      </c>
      <c r="I41" s="44" t="s">
        <v>53</v>
      </c>
      <c r="J41" s="44" t="s">
        <v>60</v>
      </c>
      <c r="K41" s="44">
        <v>11</v>
      </c>
      <c r="L41" s="46" t="str">
        <f>CONCATENATE([1]DV!$AA41,[1]DV!$AB41,[1]DV!$AC41,[1]DV!$AD41)</f>
        <v>Tier 2RoSGroup Home10</v>
      </c>
      <c r="M41" s="46">
        <v>159.54</v>
      </c>
      <c r="N41" s="47" t="s">
        <v>58</v>
      </c>
      <c r="Q41" s="128">
        <v>49</v>
      </c>
      <c r="R41">
        <v>40</v>
      </c>
    </row>
    <row r="42" spans="1:18" x14ac:dyDescent="0.25">
      <c r="A42">
        <v>30</v>
      </c>
      <c r="G42" s="43" t="s">
        <v>146</v>
      </c>
      <c r="H42" s="44" t="s">
        <v>64</v>
      </c>
      <c r="I42" s="44" t="s">
        <v>53</v>
      </c>
      <c r="J42" s="44" t="s">
        <v>60</v>
      </c>
      <c r="K42" s="44">
        <v>12</v>
      </c>
      <c r="L42" s="46" t="str">
        <f>CONCATENATE([1]DV!$AA42,[1]DV!$AB42,[1]DV!$AC42,[1]DV!$AD42)</f>
        <v>Tier 2RoSGroup Home11</v>
      </c>
      <c r="M42" s="46">
        <v>150.97999999999999</v>
      </c>
      <c r="N42" s="47" t="s">
        <v>58</v>
      </c>
      <c r="Q42" s="128">
        <v>50</v>
      </c>
      <c r="R42">
        <v>41</v>
      </c>
    </row>
    <row r="43" spans="1:18" x14ac:dyDescent="0.25">
      <c r="A43">
        <v>31</v>
      </c>
      <c r="G43" s="43" t="s">
        <v>147</v>
      </c>
      <c r="H43" s="44" t="s">
        <v>64</v>
      </c>
      <c r="I43" s="44" t="s">
        <v>53</v>
      </c>
      <c r="J43" s="45" t="s">
        <v>61</v>
      </c>
      <c r="K43" s="44" t="s">
        <v>55</v>
      </c>
      <c r="L43" s="46" t="str">
        <f>CONCATENATE([1]DV!$AA43,[1]DV!$AB43,[1]DV!$AC43,[1]DV!$AD43)</f>
        <v>Tier 2RoSGroup Home12</v>
      </c>
      <c r="M43" s="46">
        <v>29.24</v>
      </c>
      <c r="N43" s="47" t="s">
        <v>56</v>
      </c>
      <c r="Q43" s="128">
        <v>51</v>
      </c>
      <c r="R43">
        <v>42</v>
      </c>
    </row>
    <row r="44" spans="1:18" x14ac:dyDescent="0.25">
      <c r="A44">
        <v>32</v>
      </c>
      <c r="G44" s="43" t="s">
        <v>148</v>
      </c>
      <c r="H44" s="44" t="s">
        <v>64</v>
      </c>
      <c r="I44" s="44" t="s">
        <v>53</v>
      </c>
      <c r="J44" s="45" t="s">
        <v>62</v>
      </c>
      <c r="K44" s="44" t="s">
        <v>55</v>
      </c>
      <c r="L44" s="46" t="str">
        <f>CONCATENATE([1]DV!$AA44,[1]DV!$AB44,[1]DV!$AC44,[1]DV!$AD44)</f>
        <v>Tier 2RoSCommunity CoachingN/A</v>
      </c>
      <c r="M44" s="46">
        <v>11.25</v>
      </c>
      <c r="N44" s="47" t="s">
        <v>56</v>
      </c>
      <c r="Q44" s="128">
        <v>52</v>
      </c>
      <c r="R44">
        <v>43</v>
      </c>
    </row>
    <row r="45" spans="1:18" x14ac:dyDescent="0.25">
      <c r="A45">
        <v>33</v>
      </c>
      <c r="G45" s="43" t="s">
        <v>149</v>
      </c>
      <c r="H45" s="44" t="s">
        <v>64</v>
      </c>
      <c r="I45" s="44" t="s">
        <v>63</v>
      </c>
      <c r="J45" s="45" t="s">
        <v>54</v>
      </c>
      <c r="K45" s="44" t="s">
        <v>55</v>
      </c>
      <c r="L45" s="46" t="str">
        <f>CONCATENATE([1]DV!$AA45,[1]DV!$AB45,[1]DV!$AC45,[1]DV!$AD45)</f>
        <v>Tier 2RoSGroup Day Support ServicesN/A</v>
      </c>
      <c r="M45" s="46">
        <v>11.94</v>
      </c>
      <c r="N45" s="47" t="s">
        <v>56</v>
      </c>
      <c r="Q45" s="128">
        <v>53</v>
      </c>
      <c r="R45">
        <v>44</v>
      </c>
    </row>
    <row r="46" spans="1:18" x14ac:dyDescent="0.25">
      <c r="A46">
        <v>34</v>
      </c>
      <c r="G46" s="43" t="s">
        <v>150</v>
      </c>
      <c r="H46" s="44" t="s">
        <v>64</v>
      </c>
      <c r="I46" s="44" t="s">
        <v>63</v>
      </c>
      <c r="J46" s="45" t="s">
        <v>57</v>
      </c>
      <c r="K46" s="44" t="s">
        <v>55</v>
      </c>
      <c r="L46" s="46" t="str">
        <f>CONCATENATE([1]DV!$AA46,[1]DV!$AB46,[1]DV!$AC46,[1]DV!$AD46)</f>
        <v>Tier 2NoVAIn-Home Support ServicesN/A</v>
      </c>
      <c r="M46" s="46">
        <v>208.22</v>
      </c>
      <c r="N46" s="47" t="s">
        <v>58</v>
      </c>
      <c r="Q46" s="128">
        <v>54</v>
      </c>
      <c r="R46">
        <v>45</v>
      </c>
    </row>
    <row r="47" spans="1:18" x14ac:dyDescent="0.25">
      <c r="A47">
        <v>35</v>
      </c>
      <c r="G47" s="43" t="s">
        <v>151</v>
      </c>
      <c r="H47" s="44" t="s">
        <v>64</v>
      </c>
      <c r="I47" s="44" t="s">
        <v>63</v>
      </c>
      <c r="J47" s="45" t="s">
        <v>59</v>
      </c>
      <c r="K47" s="44" t="s">
        <v>55</v>
      </c>
      <c r="L47" s="46" t="str">
        <f>CONCATENATE([1]DV!$AA47,[1]DV!$AB47,[1]DV!$AC47,[1]DV!$AD47)</f>
        <v>Tier 2NoVASupported LivingN/A</v>
      </c>
      <c r="M47" s="46">
        <v>222.8</v>
      </c>
      <c r="N47" s="47" t="s">
        <v>58</v>
      </c>
      <c r="Q47" s="128">
        <v>55</v>
      </c>
      <c r="R47">
        <v>46</v>
      </c>
    </row>
    <row r="48" spans="1:18" x14ac:dyDescent="0.25">
      <c r="A48">
        <v>36</v>
      </c>
      <c r="G48" s="43" t="s">
        <v>152</v>
      </c>
      <c r="H48" s="44" t="s">
        <v>64</v>
      </c>
      <c r="I48" s="44" t="s">
        <v>63</v>
      </c>
      <c r="J48" s="44" t="s">
        <v>60</v>
      </c>
      <c r="K48" s="44">
        <v>4</v>
      </c>
      <c r="L48" s="46" t="str">
        <f>CONCATENATE([1]DV!$AA48,[1]DV!$AB48,[1]DV!$AC48,[1]DV!$AD48)</f>
        <v>Tier 2NoVASponsored ResidentialN/A</v>
      </c>
      <c r="M48" s="46">
        <v>283.29000000000002</v>
      </c>
      <c r="N48" s="47" t="s">
        <v>58</v>
      </c>
      <c r="Q48" s="128">
        <v>56</v>
      </c>
      <c r="R48">
        <v>47</v>
      </c>
    </row>
    <row r="49" spans="1:18" x14ac:dyDescent="0.25">
      <c r="A49">
        <v>37</v>
      </c>
      <c r="G49" s="43" t="s">
        <v>153</v>
      </c>
      <c r="H49" s="44" t="s">
        <v>64</v>
      </c>
      <c r="I49" s="44" t="s">
        <v>63</v>
      </c>
      <c r="J49" s="44" t="s">
        <v>60</v>
      </c>
      <c r="K49" s="44">
        <v>5</v>
      </c>
      <c r="L49" s="46" t="str">
        <f>CONCATENATE([1]DV!$AA49,[1]DV!$AB49,[1]DV!$AC49,[1]DV!$AD49)</f>
        <v>Tier 2NoVAGroup Home4</v>
      </c>
      <c r="M49" s="46">
        <v>249.07</v>
      </c>
      <c r="N49" s="47" t="s">
        <v>58</v>
      </c>
      <c r="Q49" s="128">
        <v>57</v>
      </c>
      <c r="R49">
        <v>48</v>
      </c>
    </row>
    <row r="50" spans="1:18" x14ac:dyDescent="0.25">
      <c r="A50">
        <v>38</v>
      </c>
      <c r="G50" s="43" t="s">
        <v>154</v>
      </c>
      <c r="H50" s="44" t="s">
        <v>64</v>
      </c>
      <c r="I50" s="44" t="s">
        <v>63</v>
      </c>
      <c r="J50" s="44" t="s">
        <v>60</v>
      </c>
      <c r="K50" s="44">
        <v>6</v>
      </c>
      <c r="L50" s="46" t="str">
        <f>CONCATENATE([1]DV!$AA50,[1]DV!$AB50,[1]DV!$AC50,[1]DV!$AD50)</f>
        <v>Tier 2NoVAGroup Home5</v>
      </c>
      <c r="M50" s="46">
        <v>238.84</v>
      </c>
      <c r="N50" s="47" t="s">
        <v>58</v>
      </c>
      <c r="Q50" s="128">
        <v>58</v>
      </c>
      <c r="R50">
        <v>49</v>
      </c>
    </row>
    <row r="51" spans="1:18" x14ac:dyDescent="0.25">
      <c r="A51">
        <v>39</v>
      </c>
      <c r="G51" s="43" t="s">
        <v>155</v>
      </c>
      <c r="H51" s="44" t="s">
        <v>64</v>
      </c>
      <c r="I51" s="44" t="s">
        <v>63</v>
      </c>
      <c r="J51" s="44" t="s">
        <v>60</v>
      </c>
      <c r="K51" s="44">
        <v>7</v>
      </c>
      <c r="L51" s="46" t="str">
        <f>CONCATENATE([1]DV!$AA51,[1]DV!$AB51,[1]DV!$AC51,[1]DV!$AD51)</f>
        <v>Tier 2NoVAGroup Home6</v>
      </c>
      <c r="M51" s="46">
        <v>228.61</v>
      </c>
      <c r="N51" s="47" t="s">
        <v>58</v>
      </c>
      <c r="Q51" s="128">
        <v>59</v>
      </c>
      <c r="R51">
        <v>50</v>
      </c>
    </row>
    <row r="52" spans="1:18" x14ac:dyDescent="0.25">
      <c r="A52">
        <v>40</v>
      </c>
      <c r="G52" s="43" t="s">
        <v>156</v>
      </c>
      <c r="H52" s="44" t="s">
        <v>64</v>
      </c>
      <c r="I52" s="44" t="s">
        <v>63</v>
      </c>
      <c r="J52" s="44" t="s">
        <v>60</v>
      </c>
      <c r="K52" s="44">
        <v>8</v>
      </c>
      <c r="L52" s="46" t="str">
        <f>CONCATENATE([1]DV!$AA52,[1]DV!$AB52,[1]DV!$AC52,[1]DV!$AD52)</f>
        <v>Tier 2NoVAGroup Home7</v>
      </c>
      <c r="M52" s="46">
        <v>218.4</v>
      </c>
      <c r="N52" s="47" t="s">
        <v>58</v>
      </c>
      <c r="Q52" s="128">
        <v>60</v>
      </c>
      <c r="R52">
        <v>51</v>
      </c>
    </row>
    <row r="53" spans="1:18" x14ac:dyDescent="0.25">
      <c r="A53">
        <v>41</v>
      </c>
      <c r="G53" s="43" t="s">
        <v>157</v>
      </c>
      <c r="H53" s="44" t="s">
        <v>64</v>
      </c>
      <c r="I53" s="44" t="s">
        <v>63</v>
      </c>
      <c r="J53" s="44" t="s">
        <v>60</v>
      </c>
      <c r="K53" s="44">
        <v>9</v>
      </c>
      <c r="L53" s="46" t="str">
        <f>CONCATENATE([1]DV!$AA53,[1]DV!$AB53,[1]DV!$AC53,[1]DV!$AD53)</f>
        <v>Tier 2NoVAGroup Home8</v>
      </c>
      <c r="M53" s="46">
        <v>208.17</v>
      </c>
      <c r="N53" s="47" t="s">
        <v>58</v>
      </c>
      <c r="Q53" s="128">
        <v>61</v>
      </c>
      <c r="R53">
        <v>52</v>
      </c>
    </row>
    <row r="54" spans="1:18" x14ac:dyDescent="0.25">
      <c r="A54">
        <v>42</v>
      </c>
      <c r="G54" s="43" t="s">
        <v>158</v>
      </c>
      <c r="H54" s="44" t="s">
        <v>64</v>
      </c>
      <c r="I54" s="44" t="s">
        <v>63</v>
      </c>
      <c r="J54" s="44" t="s">
        <v>60</v>
      </c>
      <c r="K54" s="44">
        <v>10</v>
      </c>
      <c r="L54" s="46" t="str">
        <f>CONCATENATE([1]DV!$AA54,[1]DV!$AB54,[1]DV!$AC54,[1]DV!$AD54)</f>
        <v>Tier 2NoVAGroup Home9</v>
      </c>
      <c r="M54" s="46">
        <v>197.95</v>
      </c>
      <c r="N54" s="47" t="s">
        <v>58</v>
      </c>
      <c r="Q54" s="128">
        <v>62</v>
      </c>
      <c r="R54">
        <v>53</v>
      </c>
    </row>
    <row r="55" spans="1:18" x14ac:dyDescent="0.25">
      <c r="A55">
        <v>43</v>
      </c>
      <c r="G55" s="43" t="s">
        <v>159</v>
      </c>
      <c r="H55" s="44" t="s">
        <v>64</v>
      </c>
      <c r="I55" s="44" t="s">
        <v>63</v>
      </c>
      <c r="J55" s="44" t="s">
        <v>60</v>
      </c>
      <c r="K55" s="44">
        <v>11</v>
      </c>
      <c r="L55" s="46" t="str">
        <f>CONCATENATE([1]DV!$AA55,[1]DV!$AB55,[1]DV!$AC55,[1]DV!$AD55)</f>
        <v>Tier 2NoVAGroup Home10</v>
      </c>
      <c r="M55" s="46">
        <v>187.72</v>
      </c>
      <c r="N55" s="47" t="s">
        <v>58</v>
      </c>
      <c r="Q55" s="128">
        <v>63</v>
      </c>
      <c r="R55">
        <v>54</v>
      </c>
    </row>
    <row r="56" spans="1:18" x14ac:dyDescent="0.25">
      <c r="A56">
        <v>44</v>
      </c>
      <c r="G56" s="43" t="s">
        <v>160</v>
      </c>
      <c r="H56" s="44" t="s">
        <v>64</v>
      </c>
      <c r="I56" s="44" t="s">
        <v>63</v>
      </c>
      <c r="J56" s="44" t="s">
        <v>60</v>
      </c>
      <c r="K56" s="44">
        <v>12</v>
      </c>
      <c r="L56" s="46" t="str">
        <f>CONCATENATE([1]DV!$AA56,[1]DV!$AB56,[1]DV!$AC56,[1]DV!$AD56)</f>
        <v>Tier 2NoVAGroup Home11</v>
      </c>
      <c r="M56" s="46">
        <v>177.5</v>
      </c>
      <c r="N56" s="47" t="s">
        <v>58</v>
      </c>
      <c r="Q56" s="128">
        <v>64</v>
      </c>
      <c r="R56">
        <v>55</v>
      </c>
    </row>
    <row r="57" spans="1:18" x14ac:dyDescent="0.25">
      <c r="A57">
        <v>45</v>
      </c>
      <c r="G57" s="43" t="s">
        <v>161</v>
      </c>
      <c r="H57" s="44" t="s">
        <v>64</v>
      </c>
      <c r="I57" s="44" t="s">
        <v>63</v>
      </c>
      <c r="J57" s="45" t="s">
        <v>61</v>
      </c>
      <c r="K57" s="44" t="s">
        <v>55</v>
      </c>
      <c r="L57" s="46" t="str">
        <f>CONCATENATE([1]DV!$AA57,[1]DV!$AB57,[1]DV!$AC57,[1]DV!$AD57)</f>
        <v>Tier 2NoVAGroup Home12</v>
      </c>
      <c r="M57" s="46">
        <v>33.53</v>
      </c>
      <c r="N57" s="47" t="s">
        <v>56</v>
      </c>
      <c r="Q57" s="128">
        <v>65</v>
      </c>
      <c r="R57">
        <v>56</v>
      </c>
    </row>
    <row r="58" spans="1:18" x14ac:dyDescent="0.25">
      <c r="A58">
        <v>46</v>
      </c>
      <c r="G58" s="43" t="s">
        <v>162</v>
      </c>
      <c r="H58" s="44" t="s">
        <v>64</v>
      </c>
      <c r="I58" s="44" t="s">
        <v>63</v>
      </c>
      <c r="J58" s="45" t="s">
        <v>62</v>
      </c>
      <c r="K58" s="44" t="s">
        <v>55</v>
      </c>
      <c r="L58" s="46" t="str">
        <f>CONCATENATE([1]DV!$AA58,[1]DV!$AB58,[1]DV!$AC58,[1]DV!$AD58)</f>
        <v>Tier 2NoVACommunity CoachingN/A</v>
      </c>
      <c r="M58" s="46">
        <v>13.12</v>
      </c>
      <c r="N58" s="47" t="s">
        <v>56</v>
      </c>
      <c r="Q58" s="128">
        <v>66</v>
      </c>
      <c r="R58">
        <v>57</v>
      </c>
    </row>
    <row r="59" spans="1:18" x14ac:dyDescent="0.25">
      <c r="A59">
        <v>47</v>
      </c>
      <c r="G59" s="43" t="s">
        <v>163</v>
      </c>
      <c r="H59" s="44" t="s">
        <v>65</v>
      </c>
      <c r="I59" s="44" t="s">
        <v>53</v>
      </c>
      <c r="J59" s="45" t="s">
        <v>54</v>
      </c>
      <c r="K59" s="44" t="s">
        <v>55</v>
      </c>
      <c r="L59" s="46" t="str">
        <f>CONCATENATE([1]DV!$AA59,[1]DV!$AB59,[1]DV!$AC59,[1]DV!$AD59)</f>
        <v>Tier 2NoVAGroup Day Support ServicesN/A</v>
      </c>
      <c r="M59" s="46">
        <v>10.24</v>
      </c>
      <c r="N59" s="47" t="s">
        <v>56</v>
      </c>
      <c r="Q59" s="128">
        <v>67</v>
      </c>
      <c r="R59">
        <v>58</v>
      </c>
    </row>
    <row r="60" spans="1:18" x14ac:dyDescent="0.25">
      <c r="A60">
        <v>48</v>
      </c>
      <c r="G60" s="43" t="s">
        <v>164</v>
      </c>
      <c r="H60" s="44" t="s">
        <v>65</v>
      </c>
      <c r="I60" s="44" t="s">
        <v>53</v>
      </c>
      <c r="J60" s="45" t="s">
        <v>57</v>
      </c>
      <c r="K60" s="44" t="s">
        <v>55</v>
      </c>
      <c r="L60" s="46" t="str">
        <f>CONCATENATE([1]DV!$AA60,[1]DV!$AB60,[1]DV!$AC60,[1]DV!$AD60)</f>
        <v>Tier 3RoSIn-Home Support ServicesN/A</v>
      </c>
      <c r="M60" s="46">
        <v>205.98</v>
      </c>
      <c r="N60" s="47" t="s">
        <v>58</v>
      </c>
      <c r="Q60" s="128">
        <v>68</v>
      </c>
      <c r="R60">
        <v>59</v>
      </c>
    </row>
    <row r="61" spans="1:18" x14ac:dyDescent="0.25">
      <c r="A61">
        <v>49</v>
      </c>
      <c r="G61" s="43" t="s">
        <v>165</v>
      </c>
      <c r="H61" s="44" t="s">
        <v>65</v>
      </c>
      <c r="I61" s="44" t="s">
        <v>53</v>
      </c>
      <c r="J61" s="45" t="s">
        <v>59</v>
      </c>
      <c r="K61" s="44" t="s">
        <v>55</v>
      </c>
      <c r="L61" s="46" t="str">
        <f>CONCATENATE([1]DV!$AA61,[1]DV!$AB61,[1]DV!$AC61,[1]DV!$AD61)</f>
        <v>Tier 3RoSSupported LivingN/A</v>
      </c>
      <c r="M61" s="46">
        <v>232.6</v>
      </c>
      <c r="N61" s="47" t="s">
        <v>58</v>
      </c>
      <c r="Q61" s="128">
        <v>69</v>
      </c>
      <c r="R61">
        <v>60</v>
      </c>
    </row>
    <row r="62" spans="1:18" x14ac:dyDescent="0.25">
      <c r="A62">
        <v>50</v>
      </c>
      <c r="G62" s="43" t="s">
        <v>166</v>
      </c>
      <c r="H62" s="44" t="s">
        <v>65</v>
      </c>
      <c r="I62" s="44" t="s">
        <v>53</v>
      </c>
      <c r="J62" s="44" t="s">
        <v>60</v>
      </c>
      <c r="K62" s="44">
        <v>4</v>
      </c>
      <c r="L62" s="46" t="str">
        <f>CONCATENATE([1]DV!$AA62,[1]DV!$AB62,[1]DV!$AC62,[1]DV!$AD62)</f>
        <v>Tier 3RoSSponsored ResidentialN/A</v>
      </c>
      <c r="M62" s="46">
        <v>264.26</v>
      </c>
      <c r="N62" s="47" t="s">
        <v>58</v>
      </c>
      <c r="Q62" s="128">
        <v>70</v>
      </c>
      <c r="R62">
        <v>61</v>
      </c>
    </row>
    <row r="63" spans="1:18" x14ac:dyDescent="0.25">
      <c r="A63">
        <v>51</v>
      </c>
      <c r="G63" s="43" t="s">
        <v>167</v>
      </c>
      <c r="H63" s="44" t="s">
        <v>65</v>
      </c>
      <c r="I63" s="44" t="s">
        <v>53</v>
      </c>
      <c r="J63" s="44" t="s">
        <v>60</v>
      </c>
      <c r="K63" s="44">
        <v>5</v>
      </c>
      <c r="L63" s="46" t="str">
        <f>CONCATENATE([1]DV!$AA63,[1]DV!$AB63,[1]DV!$AC63,[1]DV!$AD63)</f>
        <v>Tier 3RoSGroup Home4</v>
      </c>
      <c r="M63" s="46">
        <v>233.76</v>
      </c>
      <c r="N63" s="47" t="s">
        <v>58</v>
      </c>
      <c r="Q63" s="128">
        <v>71</v>
      </c>
      <c r="R63">
        <v>62</v>
      </c>
    </row>
    <row r="64" spans="1:18" x14ac:dyDescent="0.25">
      <c r="A64">
        <v>52</v>
      </c>
      <c r="G64" s="43" t="s">
        <v>168</v>
      </c>
      <c r="H64" s="44" t="s">
        <v>65</v>
      </c>
      <c r="I64" s="44" t="s">
        <v>53</v>
      </c>
      <c r="J64" s="44" t="s">
        <v>60</v>
      </c>
      <c r="K64" s="44">
        <v>6</v>
      </c>
      <c r="L64" s="46" t="str">
        <f>CONCATENATE([1]DV!$AA64,[1]DV!$AB64,[1]DV!$AC64,[1]DV!$AD64)</f>
        <v>Tier 3RoSGroup Home5</v>
      </c>
      <c r="M64" s="46">
        <v>225.2</v>
      </c>
      <c r="N64" s="47" t="s">
        <v>58</v>
      </c>
      <c r="Q64" s="128">
        <v>72</v>
      </c>
      <c r="R64">
        <v>63</v>
      </c>
    </row>
    <row r="65" spans="1:18" x14ac:dyDescent="0.25">
      <c r="A65">
        <v>53</v>
      </c>
      <c r="G65" s="43" t="s">
        <v>169</v>
      </c>
      <c r="H65" s="44" t="s">
        <v>65</v>
      </c>
      <c r="I65" s="44" t="s">
        <v>53</v>
      </c>
      <c r="J65" s="44" t="s">
        <v>60</v>
      </c>
      <c r="K65" s="44">
        <v>7</v>
      </c>
      <c r="L65" s="46" t="str">
        <f>CONCATENATE([1]DV!$AA65,[1]DV!$AB65,[1]DV!$AC65,[1]DV!$AD65)</f>
        <v>Tier 3RoSGroup Home6</v>
      </c>
      <c r="M65" s="46">
        <v>216.63</v>
      </c>
      <c r="N65" s="47" t="s">
        <v>58</v>
      </c>
      <c r="Q65" s="128">
        <v>73</v>
      </c>
      <c r="R65">
        <v>64</v>
      </c>
    </row>
    <row r="66" spans="1:18" x14ac:dyDescent="0.25">
      <c r="A66">
        <v>54</v>
      </c>
      <c r="G66" s="43" t="s">
        <v>170</v>
      </c>
      <c r="H66" s="44" t="s">
        <v>65</v>
      </c>
      <c r="I66" s="44" t="s">
        <v>53</v>
      </c>
      <c r="J66" s="44" t="s">
        <v>60</v>
      </c>
      <c r="K66" s="44">
        <v>8</v>
      </c>
      <c r="L66" s="46" t="str">
        <f>CONCATENATE([1]DV!$AA66,[1]DV!$AB66,[1]DV!$AC66,[1]DV!$AD66)</f>
        <v>Tier 3RoSGroup Home7</v>
      </c>
      <c r="M66" s="46">
        <v>208.07</v>
      </c>
      <c r="N66" s="47" t="s">
        <v>58</v>
      </c>
      <c r="Q66" s="128">
        <v>74</v>
      </c>
      <c r="R66">
        <v>65</v>
      </c>
    </row>
    <row r="67" spans="1:18" x14ac:dyDescent="0.25">
      <c r="A67">
        <v>55</v>
      </c>
      <c r="G67" s="43" t="s">
        <v>171</v>
      </c>
      <c r="H67" s="44" t="s">
        <v>65</v>
      </c>
      <c r="I67" s="44" t="s">
        <v>53</v>
      </c>
      <c r="J67" s="44" t="s">
        <v>60</v>
      </c>
      <c r="K67" s="44">
        <v>9</v>
      </c>
      <c r="L67" s="46" t="str">
        <f>CONCATENATE([1]DV!$AA67,[1]DV!$AB67,[1]DV!$AC67,[1]DV!$AD67)</f>
        <v>Tier 3RoSGroup Home8</v>
      </c>
      <c r="M67" s="46">
        <v>199.51</v>
      </c>
      <c r="N67" s="47" t="s">
        <v>58</v>
      </c>
      <c r="Q67" s="128">
        <v>75</v>
      </c>
      <c r="R67">
        <v>66</v>
      </c>
    </row>
    <row r="68" spans="1:18" x14ac:dyDescent="0.25">
      <c r="A68">
        <v>56</v>
      </c>
      <c r="G68" s="43" t="s">
        <v>172</v>
      </c>
      <c r="H68" s="44" t="s">
        <v>65</v>
      </c>
      <c r="I68" s="44" t="s">
        <v>53</v>
      </c>
      <c r="J68" s="44" t="s">
        <v>60</v>
      </c>
      <c r="K68" s="44">
        <v>10</v>
      </c>
      <c r="L68" s="46" t="str">
        <f>CONCATENATE([1]DV!$AA68,[1]DV!$AB68,[1]DV!$AC68,[1]DV!$AD68)</f>
        <v>Tier 3RoSGroup Home9</v>
      </c>
      <c r="M68" s="46">
        <v>190.95</v>
      </c>
      <c r="N68" s="47" t="s">
        <v>58</v>
      </c>
      <c r="Q68" s="128">
        <v>76</v>
      </c>
      <c r="R68">
        <v>67</v>
      </c>
    </row>
    <row r="69" spans="1:18" x14ac:dyDescent="0.25">
      <c r="A69">
        <v>57</v>
      </c>
      <c r="G69" s="43" t="s">
        <v>173</v>
      </c>
      <c r="H69" s="44" t="s">
        <v>65</v>
      </c>
      <c r="I69" s="44" t="s">
        <v>53</v>
      </c>
      <c r="J69" s="44" t="s">
        <v>60</v>
      </c>
      <c r="K69" s="44">
        <v>11</v>
      </c>
      <c r="L69" s="46" t="str">
        <f>CONCATENATE([1]DV!$AA69,[1]DV!$AB69,[1]DV!$AC69,[1]DV!$AD69)</f>
        <v>Tier 3RoSGroup Home10</v>
      </c>
      <c r="M69" s="46">
        <v>182.38</v>
      </c>
      <c r="N69" s="47" t="s">
        <v>58</v>
      </c>
      <c r="Q69" s="128">
        <v>77</v>
      </c>
      <c r="R69">
        <v>68</v>
      </c>
    </row>
    <row r="70" spans="1:18" x14ac:dyDescent="0.25">
      <c r="A70">
        <v>58</v>
      </c>
      <c r="G70" s="43" t="s">
        <v>174</v>
      </c>
      <c r="H70" s="44" t="s">
        <v>65</v>
      </c>
      <c r="I70" s="44" t="s">
        <v>53</v>
      </c>
      <c r="J70" s="44" t="s">
        <v>60</v>
      </c>
      <c r="K70" s="44">
        <v>12</v>
      </c>
      <c r="L70" s="46" t="str">
        <f>CONCATENATE([1]DV!$AA70,[1]DV!$AB70,[1]DV!$AC70,[1]DV!$AD70)</f>
        <v>Tier 3RoSGroup Home11</v>
      </c>
      <c r="M70" s="46">
        <v>173.82</v>
      </c>
      <c r="N70" s="47" t="s">
        <v>58</v>
      </c>
      <c r="Q70" s="128">
        <v>78</v>
      </c>
      <c r="R70">
        <v>69</v>
      </c>
    </row>
    <row r="71" spans="1:18" x14ac:dyDescent="0.25">
      <c r="A71">
        <v>59</v>
      </c>
      <c r="G71" s="43" t="s">
        <v>175</v>
      </c>
      <c r="H71" s="44" t="s">
        <v>65</v>
      </c>
      <c r="I71" s="44" t="s">
        <v>53</v>
      </c>
      <c r="J71" s="45" t="s">
        <v>61</v>
      </c>
      <c r="K71" s="44" t="s">
        <v>55</v>
      </c>
      <c r="L71" s="46" t="str">
        <f>CONCATENATE([1]DV!$AA71,[1]DV!$AB71,[1]DV!$AC71,[1]DV!$AD71)</f>
        <v>Tier 3RoSGroup Home12</v>
      </c>
      <c r="M71" s="46">
        <v>29.24</v>
      </c>
      <c r="N71" s="47" t="s">
        <v>56</v>
      </c>
      <c r="Q71" s="128">
        <v>79</v>
      </c>
      <c r="R71">
        <v>70</v>
      </c>
    </row>
    <row r="72" spans="1:18" x14ac:dyDescent="0.25">
      <c r="A72">
        <v>60</v>
      </c>
      <c r="G72" s="43" t="s">
        <v>176</v>
      </c>
      <c r="H72" s="44" t="s">
        <v>65</v>
      </c>
      <c r="I72" s="44" t="s">
        <v>53</v>
      </c>
      <c r="J72" s="45" t="s">
        <v>62</v>
      </c>
      <c r="K72" s="44" t="s">
        <v>55</v>
      </c>
      <c r="L72" s="46" t="str">
        <f>CONCATENATE([1]DV!$AA72,[1]DV!$AB72,[1]DV!$AC72,[1]DV!$AD72)</f>
        <v>Tier 3RoSCommunity CoachingN/A</v>
      </c>
      <c r="M72" s="46">
        <v>13.31</v>
      </c>
      <c r="N72" s="47" t="s">
        <v>56</v>
      </c>
      <c r="Q72" s="128">
        <v>80</v>
      </c>
      <c r="R72">
        <v>71</v>
      </c>
    </row>
    <row r="73" spans="1:18" x14ac:dyDescent="0.25">
      <c r="A73">
        <v>61</v>
      </c>
      <c r="G73" s="43" t="s">
        <v>177</v>
      </c>
      <c r="H73" s="44" t="s">
        <v>65</v>
      </c>
      <c r="I73" s="44" t="s">
        <v>63</v>
      </c>
      <c r="J73" s="45" t="s">
        <v>54</v>
      </c>
      <c r="K73" s="44" t="s">
        <v>55</v>
      </c>
      <c r="L73" s="46" t="str">
        <f>CONCATENATE([1]DV!$AA73,[1]DV!$AB73,[1]DV!$AC73,[1]DV!$AD73)</f>
        <v>Tier 3RoSGroup Day Support ServicesN/A</v>
      </c>
      <c r="M73" s="46">
        <v>11.94</v>
      </c>
      <c r="N73" s="47" t="s">
        <v>56</v>
      </c>
      <c r="Q73" s="128">
        <v>81</v>
      </c>
      <c r="R73">
        <v>72</v>
      </c>
    </row>
    <row r="74" spans="1:18" x14ac:dyDescent="0.25">
      <c r="A74">
        <v>62</v>
      </c>
      <c r="G74" s="43" t="s">
        <v>178</v>
      </c>
      <c r="H74" s="44" t="s">
        <v>65</v>
      </c>
      <c r="I74" s="44" t="s">
        <v>63</v>
      </c>
      <c r="J74" s="45" t="s">
        <v>57</v>
      </c>
      <c r="K74" s="44" t="s">
        <v>55</v>
      </c>
      <c r="L74" s="46" t="str">
        <f>CONCATENATE([1]DV!$AA74,[1]DV!$AB74,[1]DV!$AC74,[1]DV!$AD74)</f>
        <v>Tier 3NoVAIn-Home Support ServicesN/A</v>
      </c>
      <c r="M74" s="46">
        <v>242.67</v>
      </c>
      <c r="N74" s="47" t="s">
        <v>58</v>
      </c>
      <c r="Q74" s="128">
        <v>82</v>
      </c>
      <c r="R74">
        <v>73</v>
      </c>
    </row>
    <row r="75" spans="1:18" x14ac:dyDescent="0.25">
      <c r="A75">
        <v>63</v>
      </c>
      <c r="G75" s="43" t="s">
        <v>179</v>
      </c>
      <c r="H75" s="44" t="s">
        <v>65</v>
      </c>
      <c r="I75" s="44" t="s">
        <v>63</v>
      </c>
      <c r="J75" s="45" t="s">
        <v>59</v>
      </c>
      <c r="K75" s="44" t="s">
        <v>55</v>
      </c>
      <c r="L75" s="46" t="str">
        <f>CONCATENATE([1]DV!$AA75,[1]DV!$AB75,[1]DV!$AC75,[1]DV!$AD75)</f>
        <v>Tier 3NoVASupported LivingN/A</v>
      </c>
      <c r="M75" s="46">
        <v>287.16000000000003</v>
      </c>
      <c r="N75" s="47" t="s">
        <v>58</v>
      </c>
      <c r="Q75" s="128">
        <v>83</v>
      </c>
      <c r="R75">
        <v>74</v>
      </c>
    </row>
    <row r="76" spans="1:18" x14ac:dyDescent="0.25">
      <c r="A76">
        <v>64</v>
      </c>
      <c r="G76" s="43" t="s">
        <v>180</v>
      </c>
      <c r="H76" s="44" t="s">
        <v>65</v>
      </c>
      <c r="I76" s="44" t="s">
        <v>63</v>
      </c>
      <c r="J76" s="44" t="s">
        <v>60</v>
      </c>
      <c r="K76" s="44">
        <v>4</v>
      </c>
      <c r="L76" s="46" t="str">
        <f>CONCATENATE([1]DV!$AA76,[1]DV!$AB76,[1]DV!$AC76,[1]DV!$AD76)</f>
        <v>Tier 3NoVASponsored ResidentialN/A</v>
      </c>
      <c r="M76" s="46">
        <v>312.26</v>
      </c>
      <c r="N76" s="47" t="s">
        <v>58</v>
      </c>
      <c r="Q76" s="128">
        <v>84</v>
      </c>
      <c r="R76">
        <v>75</v>
      </c>
    </row>
    <row r="77" spans="1:18" x14ac:dyDescent="0.25">
      <c r="A77">
        <v>65</v>
      </c>
      <c r="G77" s="43" t="s">
        <v>181</v>
      </c>
      <c r="H77" s="44" t="s">
        <v>65</v>
      </c>
      <c r="I77" s="44" t="s">
        <v>63</v>
      </c>
      <c r="J77" s="44" t="s">
        <v>60</v>
      </c>
      <c r="K77" s="44">
        <v>5</v>
      </c>
      <c r="L77" s="46" t="str">
        <f>CONCATENATE([1]DV!$AA77,[1]DV!$AB77,[1]DV!$AC77,[1]DV!$AD77)</f>
        <v>Tier 3NoVAGroup Home4</v>
      </c>
      <c r="M77" s="46">
        <v>276.33</v>
      </c>
      <c r="N77" s="47" t="s">
        <v>58</v>
      </c>
      <c r="Q77" s="128">
        <v>85</v>
      </c>
      <c r="R77">
        <v>76</v>
      </c>
    </row>
    <row r="78" spans="1:18" x14ac:dyDescent="0.25">
      <c r="A78">
        <v>66</v>
      </c>
      <c r="G78" s="43" t="s">
        <v>182</v>
      </c>
      <c r="H78" s="44" t="s">
        <v>65</v>
      </c>
      <c r="I78" s="44" t="s">
        <v>63</v>
      </c>
      <c r="J78" s="44" t="s">
        <v>60</v>
      </c>
      <c r="K78" s="44">
        <v>6</v>
      </c>
      <c r="L78" s="46" t="str">
        <f>CONCATENATE([1]DV!$AA78,[1]DV!$AB78,[1]DV!$AC78,[1]DV!$AD78)</f>
        <v>Tier 3NoVAGroup Home5</v>
      </c>
      <c r="M78" s="46">
        <v>266.10000000000002</v>
      </c>
      <c r="N78" s="47" t="s">
        <v>58</v>
      </c>
      <c r="Q78" s="128">
        <v>86</v>
      </c>
      <c r="R78">
        <v>77</v>
      </c>
    </row>
    <row r="79" spans="1:18" x14ac:dyDescent="0.25">
      <c r="A79">
        <v>67</v>
      </c>
      <c r="G79" s="43" t="s">
        <v>183</v>
      </c>
      <c r="H79" s="44" t="s">
        <v>65</v>
      </c>
      <c r="I79" s="44" t="s">
        <v>63</v>
      </c>
      <c r="J79" s="44" t="s">
        <v>60</v>
      </c>
      <c r="K79" s="44">
        <v>7</v>
      </c>
      <c r="L79" s="46" t="str">
        <f>CONCATENATE([1]DV!$AA79,[1]DV!$AB79,[1]DV!$AC79,[1]DV!$AD79)</f>
        <v>Tier 3NoVAGroup Home6</v>
      </c>
      <c r="M79" s="46">
        <v>255.88</v>
      </c>
      <c r="N79" s="47" t="s">
        <v>58</v>
      </c>
      <c r="Q79" s="128">
        <v>87</v>
      </c>
      <c r="R79">
        <v>78</v>
      </c>
    </row>
    <row r="80" spans="1:18" x14ac:dyDescent="0.25">
      <c r="A80">
        <v>68</v>
      </c>
      <c r="G80" s="43" t="s">
        <v>184</v>
      </c>
      <c r="H80" s="44" t="s">
        <v>65</v>
      </c>
      <c r="I80" s="44" t="s">
        <v>63</v>
      </c>
      <c r="J80" s="44" t="s">
        <v>60</v>
      </c>
      <c r="K80" s="44">
        <v>8</v>
      </c>
      <c r="L80" s="46" t="str">
        <f>CONCATENATE([1]DV!$AA80,[1]DV!$AB80,[1]DV!$AC80,[1]DV!$AD80)</f>
        <v>Tier 3NoVAGroup Home7</v>
      </c>
      <c r="M80" s="46">
        <v>245.65</v>
      </c>
      <c r="N80" s="47" t="s">
        <v>58</v>
      </c>
      <c r="Q80" s="128">
        <v>88</v>
      </c>
      <c r="R80">
        <v>79</v>
      </c>
    </row>
    <row r="81" spans="1:18" x14ac:dyDescent="0.25">
      <c r="A81">
        <v>69</v>
      </c>
      <c r="G81" s="43" t="s">
        <v>185</v>
      </c>
      <c r="H81" s="44" t="s">
        <v>65</v>
      </c>
      <c r="I81" s="44" t="s">
        <v>63</v>
      </c>
      <c r="J81" s="44" t="s">
        <v>60</v>
      </c>
      <c r="K81" s="44">
        <v>9</v>
      </c>
      <c r="L81" s="46" t="str">
        <f>CONCATENATE([1]DV!$AA81,[1]DV!$AB81,[1]DV!$AC81,[1]DV!$AD81)</f>
        <v>Tier 3NoVAGroup Home8</v>
      </c>
      <c r="M81" s="46">
        <v>235.44</v>
      </c>
      <c r="N81" s="47" t="s">
        <v>58</v>
      </c>
      <c r="Q81" s="128">
        <v>89</v>
      </c>
      <c r="R81">
        <v>80</v>
      </c>
    </row>
    <row r="82" spans="1:18" x14ac:dyDescent="0.25">
      <c r="A82">
        <v>70</v>
      </c>
      <c r="G82" s="43" t="s">
        <v>186</v>
      </c>
      <c r="H82" s="44" t="s">
        <v>65</v>
      </c>
      <c r="I82" s="44" t="s">
        <v>63</v>
      </c>
      <c r="J82" s="44" t="s">
        <v>60</v>
      </c>
      <c r="K82" s="44">
        <v>10</v>
      </c>
      <c r="L82" s="46" t="str">
        <f>CONCATENATE([1]DV!$AA82,[1]DV!$AB82,[1]DV!$AC82,[1]DV!$AD82)</f>
        <v>Tier 3NoVAGroup Home9</v>
      </c>
      <c r="M82" s="46">
        <v>225.21</v>
      </c>
      <c r="N82" s="47" t="s">
        <v>58</v>
      </c>
      <c r="Q82" s="128">
        <v>90</v>
      </c>
      <c r="R82">
        <v>81</v>
      </c>
    </row>
    <row r="83" spans="1:18" x14ac:dyDescent="0.25">
      <c r="A83">
        <v>71</v>
      </c>
      <c r="G83" s="43" t="s">
        <v>187</v>
      </c>
      <c r="H83" s="44" t="s">
        <v>65</v>
      </c>
      <c r="I83" s="44" t="s">
        <v>63</v>
      </c>
      <c r="J83" s="44" t="s">
        <v>60</v>
      </c>
      <c r="K83" s="44">
        <v>11</v>
      </c>
      <c r="L83" s="46" t="str">
        <f>CONCATENATE([1]DV!$AA83,[1]DV!$AB83,[1]DV!$AC83,[1]DV!$AD83)</f>
        <v>Tier 3NoVAGroup Home10</v>
      </c>
      <c r="M83" s="46">
        <v>214.99</v>
      </c>
      <c r="N83" s="47" t="s">
        <v>58</v>
      </c>
      <c r="Q83" s="128">
        <v>91</v>
      </c>
      <c r="R83">
        <v>82</v>
      </c>
    </row>
    <row r="84" spans="1:18" x14ac:dyDescent="0.25">
      <c r="A84">
        <v>72</v>
      </c>
      <c r="G84" s="43" t="s">
        <v>188</v>
      </c>
      <c r="H84" s="44" t="s">
        <v>65</v>
      </c>
      <c r="I84" s="44" t="s">
        <v>63</v>
      </c>
      <c r="J84" s="44" t="s">
        <v>60</v>
      </c>
      <c r="K84" s="44">
        <v>12</v>
      </c>
      <c r="L84" s="46" t="str">
        <f>CONCATENATE([1]DV!$AA84,[1]DV!$AB84,[1]DV!$AC84,[1]DV!$AD84)</f>
        <v>Tier 3NoVAGroup Home11</v>
      </c>
      <c r="M84" s="46">
        <v>204.76</v>
      </c>
      <c r="N84" s="47" t="s">
        <v>58</v>
      </c>
      <c r="Q84" s="128">
        <v>92</v>
      </c>
      <c r="R84">
        <v>83</v>
      </c>
    </row>
    <row r="85" spans="1:18" x14ac:dyDescent="0.25">
      <c r="A85">
        <v>73</v>
      </c>
      <c r="G85" s="43" t="s">
        <v>189</v>
      </c>
      <c r="H85" s="44" t="s">
        <v>65</v>
      </c>
      <c r="I85" s="44" t="s">
        <v>63</v>
      </c>
      <c r="J85" s="45" t="s">
        <v>61</v>
      </c>
      <c r="K85" s="44" t="s">
        <v>55</v>
      </c>
      <c r="L85" s="46" t="str">
        <f>CONCATENATE([1]DV!$AA85,[1]DV!$AB85,[1]DV!$AC85,[1]DV!$AD85)</f>
        <v>Tier 3NoVAGroup Home12</v>
      </c>
      <c r="M85" s="46">
        <v>33.53</v>
      </c>
      <c r="N85" s="47" t="s">
        <v>56</v>
      </c>
      <c r="Q85" s="128">
        <v>93</v>
      </c>
      <c r="R85">
        <v>84</v>
      </c>
    </row>
    <row r="86" spans="1:18" x14ac:dyDescent="0.25">
      <c r="A86">
        <v>74</v>
      </c>
      <c r="G86" s="43" t="s">
        <v>190</v>
      </c>
      <c r="H86" s="44" t="s">
        <v>65</v>
      </c>
      <c r="I86" s="44" t="s">
        <v>63</v>
      </c>
      <c r="J86" s="45" t="s">
        <v>62</v>
      </c>
      <c r="K86" s="44" t="s">
        <v>55</v>
      </c>
      <c r="L86" s="46" t="str">
        <f>CONCATENATE([1]DV!$AA86,[1]DV!$AB86,[1]DV!$AC86,[1]DV!$AD86)</f>
        <v>Tier 3NoVACommunity CoachingN/A</v>
      </c>
      <c r="M86" s="46">
        <v>15.55</v>
      </c>
      <c r="N86" s="47" t="s">
        <v>56</v>
      </c>
      <c r="Q86" s="128">
        <v>94</v>
      </c>
      <c r="R86">
        <v>85</v>
      </c>
    </row>
    <row r="87" spans="1:18" x14ac:dyDescent="0.25">
      <c r="A87">
        <v>75</v>
      </c>
      <c r="G87" s="43" t="s">
        <v>191</v>
      </c>
      <c r="H87" s="44" t="s">
        <v>66</v>
      </c>
      <c r="I87" s="44" t="s">
        <v>53</v>
      </c>
      <c r="J87" s="45" t="s">
        <v>54</v>
      </c>
      <c r="K87" s="44" t="s">
        <v>55</v>
      </c>
      <c r="L87" s="46" t="str">
        <f>CONCATENATE([1]DV!$AA87,[1]DV!$AB87,[1]DV!$AC87,[1]DV!$AD87)</f>
        <v>Tier 3NoVAGroup Day Support ServicesN/A</v>
      </c>
      <c r="M87" s="46">
        <v>10.24</v>
      </c>
      <c r="N87" s="47" t="s">
        <v>56</v>
      </c>
      <c r="Q87" s="128">
        <v>95</v>
      </c>
      <c r="R87">
        <v>86</v>
      </c>
    </row>
    <row r="88" spans="1:18" x14ac:dyDescent="0.25">
      <c r="A88">
        <v>76</v>
      </c>
      <c r="G88" s="43" t="s">
        <v>192</v>
      </c>
      <c r="H88" s="44" t="s">
        <v>66</v>
      </c>
      <c r="I88" s="44" t="s">
        <v>53</v>
      </c>
      <c r="J88" s="45" t="s">
        <v>57</v>
      </c>
      <c r="K88" s="44" t="s">
        <v>55</v>
      </c>
      <c r="L88" s="46" t="str">
        <f>CONCATENATE([1]DV!$AA88,[1]DV!$AB88,[1]DV!$AC88,[1]DV!$AD88)</f>
        <v>Tier 4RoSIn-Home Support ServicesN/A</v>
      </c>
      <c r="M88" s="46">
        <v>259.25</v>
      </c>
      <c r="N88" s="47" t="s">
        <v>58</v>
      </c>
      <c r="Q88" s="128">
        <v>96</v>
      </c>
      <c r="R88">
        <v>87</v>
      </c>
    </row>
    <row r="89" spans="1:18" x14ac:dyDescent="0.25">
      <c r="A89">
        <v>77</v>
      </c>
      <c r="G89" s="43" t="s">
        <v>193</v>
      </c>
      <c r="H89" s="44" t="s">
        <v>66</v>
      </c>
      <c r="I89" s="44" t="s">
        <v>53</v>
      </c>
      <c r="J89" s="45" t="s">
        <v>59</v>
      </c>
      <c r="K89" s="44" t="s">
        <v>55</v>
      </c>
      <c r="L89" s="46" t="str">
        <f>CONCATENATE([1]DV!$AA89,[1]DV!$AB89,[1]DV!$AC89,[1]DV!$AD89)</f>
        <v>Tier 4RoSSupported LivingN/A</v>
      </c>
      <c r="M89" s="46">
        <v>301.19</v>
      </c>
      <c r="N89" s="47" t="s">
        <v>58</v>
      </c>
      <c r="Q89" s="128">
        <v>97</v>
      </c>
      <c r="R89">
        <v>88</v>
      </c>
    </row>
    <row r="90" spans="1:18" x14ac:dyDescent="0.25">
      <c r="A90">
        <v>78</v>
      </c>
      <c r="G90" s="43" t="s">
        <v>194</v>
      </c>
      <c r="H90" s="44" t="s">
        <v>66</v>
      </c>
      <c r="I90" s="44" t="s">
        <v>53</v>
      </c>
      <c r="J90" s="44" t="s">
        <v>60</v>
      </c>
      <c r="K90" s="44">
        <v>4</v>
      </c>
      <c r="L90" s="46" t="str">
        <f>CONCATENATE([1]DV!$AA90,[1]DV!$AB90,[1]DV!$AC90,[1]DV!$AD90)</f>
        <v>Tier 4RoSSponsored ResidentialN/A</v>
      </c>
      <c r="M90" s="46">
        <v>315.36</v>
      </c>
      <c r="N90" s="47" t="s">
        <v>58</v>
      </c>
      <c r="Q90" s="128">
        <v>98</v>
      </c>
      <c r="R90">
        <v>89</v>
      </c>
    </row>
    <row r="91" spans="1:18" x14ac:dyDescent="0.25">
      <c r="A91">
        <v>79</v>
      </c>
      <c r="G91" s="43" t="s">
        <v>195</v>
      </c>
      <c r="H91" s="44" t="s">
        <v>66</v>
      </c>
      <c r="I91" s="44" t="s">
        <v>53</v>
      </c>
      <c r="J91" s="44" t="s">
        <v>60</v>
      </c>
      <c r="K91" s="44">
        <v>5</v>
      </c>
      <c r="L91" s="46" t="str">
        <f>CONCATENATE([1]DV!$AA91,[1]DV!$AB91,[1]DV!$AC91,[1]DV!$AD91)</f>
        <v>Tier 4RoSGroup Home4</v>
      </c>
      <c r="M91" s="46">
        <v>274.89</v>
      </c>
      <c r="N91" s="47" t="s">
        <v>58</v>
      </c>
      <c r="Q91" s="128">
        <v>99</v>
      </c>
      <c r="R91">
        <v>90</v>
      </c>
    </row>
    <row r="92" spans="1:18" x14ac:dyDescent="0.25">
      <c r="A92">
        <v>80</v>
      </c>
      <c r="G92" s="43" t="s">
        <v>196</v>
      </c>
      <c r="H92" s="44" t="s">
        <v>66</v>
      </c>
      <c r="I92" s="44" t="s">
        <v>53</v>
      </c>
      <c r="J92" s="44" t="s">
        <v>60</v>
      </c>
      <c r="K92" s="44">
        <v>6</v>
      </c>
      <c r="L92" s="46" t="str">
        <f>CONCATENATE([1]DV!$AA92,[1]DV!$AB92,[1]DV!$AC92,[1]DV!$AD92)</f>
        <v>Tier 4RoSGroup Home5</v>
      </c>
      <c r="M92" s="46">
        <v>267.72000000000003</v>
      </c>
      <c r="N92" s="47" t="s">
        <v>58</v>
      </c>
      <c r="Q92" s="128">
        <v>100</v>
      </c>
      <c r="R92">
        <v>91</v>
      </c>
    </row>
    <row r="93" spans="1:18" x14ac:dyDescent="0.25">
      <c r="A93">
        <v>81</v>
      </c>
      <c r="G93" s="43" t="s">
        <v>197</v>
      </c>
      <c r="H93" s="44" t="s">
        <v>66</v>
      </c>
      <c r="I93" s="44" t="s">
        <v>53</v>
      </c>
      <c r="J93" s="44" t="s">
        <v>60</v>
      </c>
      <c r="K93" s="44">
        <v>7</v>
      </c>
      <c r="L93" s="46" t="str">
        <f>CONCATENATE([1]DV!$AA93,[1]DV!$AB93,[1]DV!$AC93,[1]DV!$AD93)</f>
        <v>Tier 4RoSGroup Home6</v>
      </c>
      <c r="M93" s="46">
        <v>260.58999999999997</v>
      </c>
      <c r="N93" s="47" t="s">
        <v>58</v>
      </c>
      <c r="Q93" s="128">
        <v>101</v>
      </c>
      <c r="R93">
        <v>92</v>
      </c>
    </row>
    <row r="94" spans="1:18" x14ac:dyDescent="0.25">
      <c r="A94">
        <v>82</v>
      </c>
      <c r="G94" s="43" t="s">
        <v>198</v>
      </c>
      <c r="H94" s="44" t="s">
        <v>66</v>
      </c>
      <c r="I94" s="44" t="s">
        <v>53</v>
      </c>
      <c r="J94" s="44" t="s">
        <v>60</v>
      </c>
      <c r="K94" s="44">
        <v>8</v>
      </c>
      <c r="L94" s="46" t="str">
        <f>CONCATENATE([1]DV!$AA94,[1]DV!$AB94,[1]DV!$AC94,[1]DV!$AD94)</f>
        <v>Tier 4RoSGroup Home7</v>
      </c>
      <c r="M94" s="46">
        <v>253.45</v>
      </c>
      <c r="N94" s="47" t="s">
        <v>58</v>
      </c>
      <c r="Q94" s="128">
        <v>102</v>
      </c>
      <c r="R94">
        <v>93</v>
      </c>
    </row>
    <row r="95" spans="1:18" x14ac:dyDescent="0.25">
      <c r="A95">
        <v>83</v>
      </c>
      <c r="G95" s="43" t="s">
        <v>199</v>
      </c>
      <c r="H95" s="44" t="s">
        <v>66</v>
      </c>
      <c r="I95" s="44" t="s">
        <v>53</v>
      </c>
      <c r="J95" s="44" t="s">
        <v>60</v>
      </c>
      <c r="K95" s="44">
        <v>9</v>
      </c>
      <c r="L95" s="46" t="str">
        <f>CONCATENATE([1]DV!$AA95,[1]DV!$AB95,[1]DV!$AC95,[1]DV!$AD95)</f>
        <v>Tier 4RoSGroup Home8</v>
      </c>
      <c r="M95" s="46">
        <v>246.32</v>
      </c>
      <c r="N95" s="47" t="s">
        <v>58</v>
      </c>
      <c r="Q95" s="128">
        <v>103</v>
      </c>
      <c r="R95">
        <v>94</v>
      </c>
    </row>
    <row r="96" spans="1:18" x14ac:dyDescent="0.25">
      <c r="A96">
        <v>84</v>
      </c>
      <c r="G96" s="43" t="s">
        <v>200</v>
      </c>
      <c r="H96" s="44" t="s">
        <v>66</v>
      </c>
      <c r="I96" s="44" t="s">
        <v>53</v>
      </c>
      <c r="J96" s="44" t="s">
        <v>60</v>
      </c>
      <c r="K96" s="44">
        <v>10</v>
      </c>
      <c r="L96" s="46" t="str">
        <f>CONCATENATE([1]DV!$AA96,[1]DV!$AB96,[1]DV!$AC96,[1]DV!$AD96)</f>
        <v>Tier 4RoSGroup Home9</v>
      </c>
      <c r="M96" s="46">
        <v>239.18</v>
      </c>
      <c r="N96" s="47" t="s">
        <v>58</v>
      </c>
      <c r="Q96" s="128">
        <v>104</v>
      </c>
      <c r="R96">
        <v>95</v>
      </c>
    </row>
    <row r="97" spans="1:18" x14ac:dyDescent="0.25">
      <c r="A97">
        <v>85</v>
      </c>
      <c r="G97" s="43" t="s">
        <v>201</v>
      </c>
      <c r="H97" s="44" t="s">
        <v>66</v>
      </c>
      <c r="I97" s="44" t="s">
        <v>53</v>
      </c>
      <c r="J97" s="44" t="s">
        <v>60</v>
      </c>
      <c r="K97" s="44">
        <v>11</v>
      </c>
      <c r="L97" s="46" t="str">
        <f>CONCATENATE([1]DV!$AA97,[1]DV!$AB97,[1]DV!$AC97,[1]DV!$AD97)</f>
        <v>Tier 4RoSGroup Home10</v>
      </c>
      <c r="M97" s="46">
        <v>232.05</v>
      </c>
      <c r="N97" s="47" t="s">
        <v>58</v>
      </c>
      <c r="Q97" s="128">
        <v>105</v>
      </c>
      <c r="R97">
        <v>96</v>
      </c>
    </row>
    <row r="98" spans="1:18" x14ac:dyDescent="0.25">
      <c r="A98">
        <v>86</v>
      </c>
      <c r="G98" s="43" t="s">
        <v>202</v>
      </c>
      <c r="H98" s="44" t="s">
        <v>66</v>
      </c>
      <c r="I98" s="44" t="s">
        <v>53</v>
      </c>
      <c r="J98" s="44" t="s">
        <v>60</v>
      </c>
      <c r="K98" s="44">
        <v>12</v>
      </c>
      <c r="L98" s="46" t="str">
        <f>CONCATENATE([1]DV!$AA98,[1]DV!$AB98,[1]DV!$AC98,[1]DV!$AD98)</f>
        <v>Tier 4RoSGroup Home11</v>
      </c>
      <c r="M98" s="46">
        <v>224.91</v>
      </c>
      <c r="N98" s="47" t="s">
        <v>58</v>
      </c>
      <c r="Q98" s="128">
        <v>106</v>
      </c>
      <c r="R98">
        <v>97</v>
      </c>
    </row>
    <row r="99" spans="1:18" x14ac:dyDescent="0.25">
      <c r="A99">
        <v>87</v>
      </c>
      <c r="G99" s="43" t="s">
        <v>203</v>
      </c>
      <c r="H99" s="44" t="s">
        <v>66</v>
      </c>
      <c r="I99" s="44" t="s">
        <v>53</v>
      </c>
      <c r="J99" s="45" t="s">
        <v>61</v>
      </c>
      <c r="K99" s="44" t="s">
        <v>55</v>
      </c>
      <c r="L99" s="46" t="str">
        <f>CONCATENATE([1]DV!$AA99,[1]DV!$AB99,[1]DV!$AC99,[1]DV!$AD99)</f>
        <v>Tier 4RoSGroup Home12</v>
      </c>
      <c r="M99" s="46">
        <v>29.24</v>
      </c>
      <c r="N99" s="47" t="s">
        <v>56</v>
      </c>
      <c r="Q99" s="128">
        <v>107</v>
      </c>
      <c r="R99">
        <v>98</v>
      </c>
    </row>
    <row r="100" spans="1:18" x14ac:dyDescent="0.25">
      <c r="A100">
        <v>88</v>
      </c>
      <c r="G100" s="43" t="s">
        <v>204</v>
      </c>
      <c r="H100" s="44" t="s">
        <v>66</v>
      </c>
      <c r="I100" s="44" t="s">
        <v>53</v>
      </c>
      <c r="J100" s="45" t="s">
        <v>62</v>
      </c>
      <c r="K100" s="44" t="s">
        <v>55</v>
      </c>
      <c r="L100" s="46" t="str">
        <f>CONCATENATE([1]DV!$AA100,[1]DV!$AB100,[1]DV!$AC100,[1]DV!$AD100)</f>
        <v>Tier 4RoSCommunity CoachingN/A</v>
      </c>
      <c r="M100" s="46">
        <v>17.34</v>
      </c>
      <c r="N100" s="47" t="s">
        <v>56</v>
      </c>
      <c r="Q100" s="128">
        <v>108</v>
      </c>
      <c r="R100">
        <v>99</v>
      </c>
    </row>
    <row r="101" spans="1:18" x14ac:dyDescent="0.25">
      <c r="A101">
        <v>89</v>
      </c>
      <c r="G101" s="43" t="s">
        <v>205</v>
      </c>
      <c r="H101" s="44" t="s">
        <v>66</v>
      </c>
      <c r="I101" s="44" t="s">
        <v>63</v>
      </c>
      <c r="J101" s="45" t="s">
        <v>54</v>
      </c>
      <c r="K101" s="44" t="s">
        <v>55</v>
      </c>
      <c r="L101" s="46" t="str">
        <f>CONCATENATE([1]DV!$AA101,[1]DV!$AB101,[1]DV!$AC101,[1]DV!$AD101)</f>
        <v>Tier 4RoSGroup Day Support ServicesN/A</v>
      </c>
      <c r="M101" s="46">
        <v>11.94</v>
      </c>
      <c r="N101" s="47" t="s">
        <v>56</v>
      </c>
      <c r="Q101" s="128">
        <v>109</v>
      </c>
      <c r="R101">
        <v>100</v>
      </c>
    </row>
    <row r="102" spans="1:18" x14ac:dyDescent="0.25">
      <c r="A102">
        <v>90</v>
      </c>
      <c r="G102" s="43" t="s">
        <v>206</v>
      </c>
      <c r="H102" s="44" t="s">
        <v>66</v>
      </c>
      <c r="I102" s="44" t="s">
        <v>63</v>
      </c>
      <c r="J102" s="45" t="s">
        <v>57</v>
      </c>
      <c r="K102" s="44" t="s">
        <v>55</v>
      </c>
      <c r="L102" s="46" t="str">
        <f>CONCATENATE([1]DV!$AA102,[1]DV!$AB102,[1]DV!$AC102,[1]DV!$AD102)</f>
        <v>Tier 4NoVAIn-Home Support ServicesN/A</v>
      </c>
      <c r="M102" s="46">
        <v>306.26</v>
      </c>
      <c r="N102" s="47" t="s">
        <v>58</v>
      </c>
      <c r="Q102" s="128">
        <v>110</v>
      </c>
      <c r="R102">
        <v>101</v>
      </c>
    </row>
    <row r="103" spans="1:18" x14ac:dyDescent="0.25">
      <c r="A103">
        <v>91</v>
      </c>
      <c r="G103" s="43" t="s">
        <v>207</v>
      </c>
      <c r="H103" s="44" t="s">
        <v>66</v>
      </c>
      <c r="I103" s="44" t="s">
        <v>63</v>
      </c>
      <c r="J103" s="45" t="s">
        <v>59</v>
      </c>
      <c r="K103" s="44" t="s">
        <v>55</v>
      </c>
      <c r="L103" s="46" t="str">
        <f>CONCATENATE([1]DV!$AA103,[1]DV!$AB103,[1]DV!$AC103,[1]DV!$AD103)</f>
        <v>Tier 4NoVASupported LivingN/A</v>
      </c>
      <c r="M103" s="46">
        <v>372.57</v>
      </c>
      <c r="N103" s="47" t="s">
        <v>58</v>
      </c>
      <c r="Q103" s="128">
        <v>111</v>
      </c>
      <c r="R103">
        <v>102</v>
      </c>
    </row>
    <row r="104" spans="1:18" x14ac:dyDescent="0.25">
      <c r="A104">
        <v>92</v>
      </c>
      <c r="G104" s="43" t="s">
        <v>208</v>
      </c>
      <c r="H104" s="44" t="s">
        <v>66</v>
      </c>
      <c r="I104" s="44" t="s">
        <v>63</v>
      </c>
      <c r="J104" s="44" t="s">
        <v>60</v>
      </c>
      <c r="K104" s="44">
        <v>4</v>
      </c>
      <c r="L104" s="46" t="str">
        <f>CONCATENATE([1]DV!$AA104,[1]DV!$AB104,[1]DV!$AC104,[1]DV!$AD104)</f>
        <v>Tier 4NoVASponsored ResidentialN/A</v>
      </c>
      <c r="M104" s="46">
        <v>373.27</v>
      </c>
      <c r="N104" s="47" t="s">
        <v>58</v>
      </c>
      <c r="Q104" s="128">
        <v>112</v>
      </c>
      <c r="R104">
        <v>103</v>
      </c>
    </row>
    <row r="105" spans="1:18" x14ac:dyDescent="0.25">
      <c r="A105">
        <v>93</v>
      </c>
      <c r="G105" s="43" t="s">
        <v>209</v>
      </c>
      <c r="H105" s="44" t="s">
        <v>66</v>
      </c>
      <c r="I105" s="44" t="s">
        <v>63</v>
      </c>
      <c r="J105" s="44" t="s">
        <v>60</v>
      </c>
      <c r="K105" s="44">
        <v>5</v>
      </c>
      <c r="L105" s="46" t="str">
        <f>CONCATENATE([1]DV!$AA105,[1]DV!$AB105,[1]DV!$AC105,[1]DV!$AD105)</f>
        <v>Tier 4NoVAGroup Home4</v>
      </c>
      <c r="M105" s="46">
        <v>325.39999999999998</v>
      </c>
      <c r="N105" s="47" t="s">
        <v>58</v>
      </c>
      <c r="Q105" s="128">
        <v>113</v>
      </c>
      <c r="R105">
        <v>104</v>
      </c>
    </row>
    <row r="106" spans="1:18" x14ac:dyDescent="0.25">
      <c r="A106">
        <v>94</v>
      </c>
      <c r="G106" s="43" t="s">
        <v>210</v>
      </c>
      <c r="H106" s="44" t="s">
        <v>66</v>
      </c>
      <c r="I106" s="44" t="s">
        <v>63</v>
      </c>
      <c r="J106" s="44" t="s">
        <v>60</v>
      </c>
      <c r="K106" s="44">
        <v>6</v>
      </c>
      <c r="L106" s="46" t="str">
        <f>CONCATENATE([1]DV!$AA106,[1]DV!$AB106,[1]DV!$AC106,[1]DV!$AD106)</f>
        <v>Tier 4NoVAGroup Home5</v>
      </c>
      <c r="M106" s="46">
        <v>316.88</v>
      </c>
      <c r="N106" s="47" t="s">
        <v>58</v>
      </c>
      <c r="Q106" s="128">
        <v>114</v>
      </c>
      <c r="R106">
        <v>105</v>
      </c>
    </row>
    <row r="107" spans="1:18" x14ac:dyDescent="0.25">
      <c r="A107">
        <v>95</v>
      </c>
      <c r="G107" s="43" t="s">
        <v>211</v>
      </c>
      <c r="H107" s="44" t="s">
        <v>66</v>
      </c>
      <c r="I107" s="44" t="s">
        <v>63</v>
      </c>
      <c r="J107" s="44" t="s">
        <v>60</v>
      </c>
      <c r="K107" s="44">
        <v>7</v>
      </c>
      <c r="L107" s="46" t="str">
        <f>CONCATENATE([1]DV!$AA107,[1]DV!$AB107,[1]DV!$AC107,[1]DV!$AD107)</f>
        <v>Tier 4NoVAGroup Home6</v>
      </c>
      <c r="M107" s="46">
        <v>308.36</v>
      </c>
      <c r="N107" s="47" t="s">
        <v>58</v>
      </c>
      <c r="Q107" s="128">
        <v>115</v>
      </c>
      <c r="R107">
        <v>106</v>
      </c>
    </row>
    <row r="108" spans="1:18" x14ac:dyDescent="0.25">
      <c r="A108">
        <v>96</v>
      </c>
      <c r="G108" s="43" t="s">
        <v>212</v>
      </c>
      <c r="H108" s="44" t="s">
        <v>66</v>
      </c>
      <c r="I108" s="44" t="s">
        <v>63</v>
      </c>
      <c r="J108" s="44" t="s">
        <v>60</v>
      </c>
      <c r="K108" s="44">
        <v>8</v>
      </c>
      <c r="L108" s="48" t="str">
        <f>CONCATENATE([1]DV!$AA108,[1]DV!$AB108,[1]DV!$AC108,[1]DV!$AD108)</f>
        <v>Tier 4NoVAGroup Home7</v>
      </c>
      <c r="M108" s="49">
        <v>299.83999999999997</v>
      </c>
      <c r="N108" s="47" t="s">
        <v>58</v>
      </c>
      <c r="Q108" s="128">
        <v>116</v>
      </c>
      <c r="R108">
        <v>107</v>
      </c>
    </row>
    <row r="109" spans="1:18" x14ac:dyDescent="0.25">
      <c r="A109">
        <v>97</v>
      </c>
      <c r="G109" s="43" t="s">
        <v>213</v>
      </c>
      <c r="H109" s="44" t="s">
        <v>66</v>
      </c>
      <c r="I109" s="44" t="s">
        <v>63</v>
      </c>
      <c r="J109" s="44" t="s">
        <v>60</v>
      </c>
      <c r="K109" s="44">
        <v>9</v>
      </c>
      <c r="L109" s="46" t="str">
        <f>CONCATENATE([1]DV!$AA109,[1]DV!$AB109,[1]DV!$AC109,[1]DV!$AD109)</f>
        <v>Tier 4NoVAGroup Home8</v>
      </c>
      <c r="M109" s="46">
        <v>291.32</v>
      </c>
      <c r="N109" s="47" t="s">
        <v>58</v>
      </c>
      <c r="Q109" s="128">
        <v>117</v>
      </c>
      <c r="R109">
        <v>108</v>
      </c>
    </row>
    <row r="110" spans="1:18" x14ac:dyDescent="0.25">
      <c r="A110">
        <v>98</v>
      </c>
      <c r="G110" s="43" t="s">
        <v>214</v>
      </c>
      <c r="H110" s="44" t="s">
        <v>66</v>
      </c>
      <c r="I110" s="44" t="s">
        <v>63</v>
      </c>
      <c r="J110" s="44" t="s">
        <v>60</v>
      </c>
      <c r="K110" s="44">
        <v>10</v>
      </c>
      <c r="L110" s="46" t="str">
        <f>CONCATENATE([1]DV!$AA110,[1]DV!$AB110,[1]DV!$AC110,[1]DV!$AD110)</f>
        <v>Tier 4NoVAGroup Home9</v>
      </c>
      <c r="M110" s="46">
        <v>282.8</v>
      </c>
      <c r="N110" s="47" t="s">
        <v>58</v>
      </c>
      <c r="Q110" s="128">
        <v>118</v>
      </c>
      <c r="R110">
        <v>109</v>
      </c>
    </row>
    <row r="111" spans="1:18" x14ac:dyDescent="0.25">
      <c r="A111">
        <v>99</v>
      </c>
      <c r="G111" s="43" t="s">
        <v>215</v>
      </c>
      <c r="H111" s="44" t="s">
        <v>66</v>
      </c>
      <c r="I111" s="44" t="s">
        <v>63</v>
      </c>
      <c r="J111" s="44" t="s">
        <v>60</v>
      </c>
      <c r="K111" s="44">
        <v>11</v>
      </c>
      <c r="L111" s="46" t="str">
        <f>CONCATENATE([1]DV!$AA111,[1]DV!$AB111,[1]DV!$AC111,[1]DV!$AD111)</f>
        <v>Tier 4NoVAGroup Home10</v>
      </c>
      <c r="M111" s="46">
        <v>274.27999999999997</v>
      </c>
      <c r="N111" s="47" t="s">
        <v>58</v>
      </c>
      <c r="Q111" s="128">
        <v>119</v>
      </c>
      <c r="R111">
        <v>110</v>
      </c>
    </row>
    <row r="112" spans="1:18" x14ac:dyDescent="0.25">
      <c r="A112">
        <v>100</v>
      </c>
      <c r="G112" s="43" t="s">
        <v>216</v>
      </c>
      <c r="H112" s="44" t="s">
        <v>66</v>
      </c>
      <c r="I112" s="44" t="s">
        <v>63</v>
      </c>
      <c r="J112" s="44" t="s">
        <v>60</v>
      </c>
      <c r="K112" s="44">
        <v>12</v>
      </c>
      <c r="L112" s="46" t="str">
        <f>CONCATENATE([1]DV!$AA112,[1]DV!$AB112,[1]DV!$AC112,[1]DV!$AD112)</f>
        <v>Tier 4NoVAGroup Home11</v>
      </c>
      <c r="M112" s="46">
        <v>265.76</v>
      </c>
      <c r="N112" s="47" t="s">
        <v>58</v>
      </c>
      <c r="Q112" s="128">
        <v>120</v>
      </c>
      <c r="R112">
        <v>111</v>
      </c>
    </row>
    <row r="113" spans="1:18" x14ac:dyDescent="0.25">
      <c r="A113">
        <v>101</v>
      </c>
      <c r="G113" s="43" t="s">
        <v>217</v>
      </c>
      <c r="H113" s="44" t="s">
        <v>66</v>
      </c>
      <c r="I113" s="44" t="s">
        <v>63</v>
      </c>
      <c r="J113" s="45" t="s">
        <v>61</v>
      </c>
      <c r="K113" s="44" t="s">
        <v>55</v>
      </c>
      <c r="L113" s="46" t="str">
        <f>CONCATENATE([1]DV!$AA113,[1]DV!$AB113,[1]DV!$AC113,[1]DV!$AD113)</f>
        <v>Tier 4NoVAGroup Home12</v>
      </c>
      <c r="M113" s="46">
        <v>33.53</v>
      </c>
      <c r="N113" s="47" t="s">
        <v>56</v>
      </c>
      <c r="Q113" s="128">
        <v>121</v>
      </c>
      <c r="R113">
        <v>112</v>
      </c>
    </row>
    <row r="114" spans="1:18" x14ac:dyDescent="0.25">
      <c r="A114">
        <v>102</v>
      </c>
      <c r="G114" s="50" t="s">
        <v>218</v>
      </c>
      <c r="H114" s="51" t="s">
        <v>66</v>
      </c>
      <c r="I114" s="51" t="s">
        <v>63</v>
      </c>
      <c r="J114" s="52" t="s">
        <v>62</v>
      </c>
      <c r="K114" s="51" t="s">
        <v>55</v>
      </c>
      <c r="L114" s="53" t="str">
        <f>CONCATENATE([1]DV!$AA114,[1]DV!$AB114,[1]DV!$AC114,[1]DV!$AD114)</f>
        <v>Tier 4NoVACommunity CoachingN/A</v>
      </c>
      <c r="M114" s="53">
        <v>20.29</v>
      </c>
      <c r="N114" s="54" t="s">
        <v>56</v>
      </c>
      <c r="Q114" s="128">
        <v>122</v>
      </c>
      <c r="R114">
        <v>113</v>
      </c>
    </row>
    <row r="115" spans="1:18" x14ac:dyDescent="0.25">
      <c r="A115">
        <v>103</v>
      </c>
      <c r="G115" s="50" t="s">
        <v>105</v>
      </c>
      <c r="H115" s="51"/>
      <c r="I115" s="51"/>
      <c r="J115" s="51"/>
      <c r="K115" s="51"/>
      <c r="L115" s="53" t="e">
        <f>CONCATENATE([1]DV!$AA115,[1]DV!$AB115,[1]DV!$AC115,[1]DV!$AD115)</f>
        <v>#REF!</v>
      </c>
      <c r="M115" s="53"/>
      <c r="N115" s="54"/>
      <c r="Q115" s="128">
        <v>123</v>
      </c>
      <c r="R115">
        <v>114</v>
      </c>
    </row>
    <row r="116" spans="1:18" x14ac:dyDescent="0.25">
      <c r="A116">
        <v>104</v>
      </c>
      <c r="G116" s="50" t="s">
        <v>106</v>
      </c>
      <c r="H116" s="51"/>
      <c r="I116" s="51"/>
      <c r="J116" s="51"/>
      <c r="K116" s="51"/>
      <c r="L116" s="53" t="e">
        <f>CONCATENATE([1]DV!$AA116,[1]DV!$AB116,[1]DV!$AC116,[1]DV!$AD116)</f>
        <v>#REF!</v>
      </c>
      <c r="M116" s="53"/>
      <c r="N116" s="54"/>
      <c r="Q116" s="128">
        <v>124</v>
      </c>
      <c r="R116">
        <v>115</v>
      </c>
    </row>
    <row r="117" spans="1:18" x14ac:dyDescent="0.25">
      <c r="A117">
        <v>105</v>
      </c>
      <c r="Q117" s="128">
        <v>125</v>
      </c>
      <c r="R117">
        <v>116</v>
      </c>
    </row>
    <row r="118" spans="1:18" x14ac:dyDescent="0.25">
      <c r="A118">
        <v>106</v>
      </c>
      <c r="Q118" s="128">
        <v>126</v>
      </c>
      <c r="R118">
        <v>117</v>
      </c>
    </row>
    <row r="119" spans="1:18" x14ac:dyDescent="0.25">
      <c r="A119">
        <v>107</v>
      </c>
      <c r="Q119" s="128">
        <v>127</v>
      </c>
      <c r="R119">
        <v>118</v>
      </c>
    </row>
    <row r="120" spans="1:18" x14ac:dyDescent="0.25">
      <c r="A120">
        <v>108</v>
      </c>
      <c r="Q120" s="128">
        <v>128</v>
      </c>
      <c r="R120">
        <v>119</v>
      </c>
    </row>
    <row r="121" spans="1:18" x14ac:dyDescent="0.25">
      <c r="A121">
        <v>109</v>
      </c>
      <c r="Q121" s="128">
        <v>129</v>
      </c>
      <c r="R121">
        <v>120</v>
      </c>
    </row>
    <row r="122" spans="1:18" x14ac:dyDescent="0.25">
      <c r="A122">
        <v>110</v>
      </c>
      <c r="Q122" s="128">
        <v>130</v>
      </c>
      <c r="R122">
        <v>121</v>
      </c>
    </row>
    <row r="123" spans="1:18" x14ac:dyDescent="0.25">
      <c r="A123">
        <v>111</v>
      </c>
      <c r="Q123" s="128">
        <v>131</v>
      </c>
      <c r="R123">
        <v>122</v>
      </c>
    </row>
    <row r="124" spans="1:18" x14ac:dyDescent="0.25">
      <c r="A124">
        <v>112</v>
      </c>
      <c r="Q124" s="128">
        <v>132</v>
      </c>
      <c r="R124">
        <v>123</v>
      </c>
    </row>
    <row r="125" spans="1:18" x14ac:dyDescent="0.25">
      <c r="A125">
        <v>113</v>
      </c>
      <c r="Q125" s="128">
        <v>133</v>
      </c>
      <c r="R125">
        <v>124</v>
      </c>
    </row>
    <row r="126" spans="1:18" x14ac:dyDescent="0.25">
      <c r="A126">
        <v>114</v>
      </c>
      <c r="Q126" s="128">
        <v>134</v>
      </c>
      <c r="R126">
        <v>125</v>
      </c>
    </row>
    <row r="127" spans="1:18" x14ac:dyDescent="0.25">
      <c r="A127">
        <v>115</v>
      </c>
      <c r="Q127" s="128">
        <v>135</v>
      </c>
      <c r="R127">
        <v>126</v>
      </c>
    </row>
    <row r="128" spans="1:18" x14ac:dyDescent="0.25">
      <c r="A128">
        <v>116</v>
      </c>
      <c r="Q128" s="128">
        <v>136</v>
      </c>
      <c r="R128">
        <v>127</v>
      </c>
    </row>
    <row r="129" spans="1:18" x14ac:dyDescent="0.25">
      <c r="A129">
        <v>117</v>
      </c>
      <c r="Q129" s="128">
        <v>137</v>
      </c>
      <c r="R129">
        <v>128</v>
      </c>
    </row>
    <row r="130" spans="1:18" x14ac:dyDescent="0.25">
      <c r="A130">
        <v>118</v>
      </c>
      <c r="Q130" s="128">
        <v>138</v>
      </c>
      <c r="R130">
        <v>129</v>
      </c>
    </row>
    <row r="131" spans="1:18" x14ac:dyDescent="0.25">
      <c r="A131">
        <v>119</v>
      </c>
      <c r="Q131" s="128">
        <v>139</v>
      </c>
      <c r="R131">
        <v>130</v>
      </c>
    </row>
    <row r="132" spans="1:18" x14ac:dyDescent="0.25">
      <c r="A132">
        <v>120</v>
      </c>
      <c r="Q132" s="128">
        <v>140</v>
      </c>
      <c r="R132">
        <v>131</v>
      </c>
    </row>
    <row r="133" spans="1:18" x14ac:dyDescent="0.25">
      <c r="A133">
        <v>121</v>
      </c>
      <c r="Q133" s="128">
        <v>141</v>
      </c>
      <c r="R133">
        <v>132</v>
      </c>
    </row>
    <row r="134" spans="1:18" x14ac:dyDescent="0.25">
      <c r="A134">
        <v>122</v>
      </c>
      <c r="Q134" s="128">
        <v>142</v>
      </c>
      <c r="R134">
        <v>133</v>
      </c>
    </row>
    <row r="135" spans="1:18" x14ac:dyDescent="0.25">
      <c r="A135">
        <v>123</v>
      </c>
      <c r="Q135" s="128">
        <v>143</v>
      </c>
      <c r="R135">
        <v>134</v>
      </c>
    </row>
    <row r="136" spans="1:18" x14ac:dyDescent="0.25">
      <c r="A136">
        <v>124</v>
      </c>
      <c r="Q136" s="128">
        <v>144</v>
      </c>
      <c r="R136">
        <v>135</v>
      </c>
    </row>
    <row r="137" spans="1:18" x14ac:dyDescent="0.25">
      <c r="A137">
        <v>125</v>
      </c>
      <c r="Q137" s="128">
        <v>145</v>
      </c>
      <c r="R137">
        <v>136</v>
      </c>
    </row>
    <row r="138" spans="1:18" x14ac:dyDescent="0.25">
      <c r="A138">
        <v>126</v>
      </c>
      <c r="Q138" s="128">
        <v>146</v>
      </c>
      <c r="R138">
        <v>137</v>
      </c>
    </row>
    <row r="139" spans="1:18" x14ac:dyDescent="0.25">
      <c r="A139">
        <v>127</v>
      </c>
      <c r="Q139" s="128">
        <v>147</v>
      </c>
      <c r="R139">
        <v>138</v>
      </c>
    </row>
    <row r="140" spans="1:18" x14ac:dyDescent="0.25">
      <c r="A140">
        <v>128</v>
      </c>
      <c r="Q140" s="128">
        <v>148</v>
      </c>
      <c r="R140">
        <v>139</v>
      </c>
    </row>
    <row r="141" spans="1:18" x14ac:dyDescent="0.25">
      <c r="A141">
        <v>129</v>
      </c>
      <c r="Q141" s="128">
        <v>149</v>
      </c>
      <c r="R141">
        <v>140</v>
      </c>
    </row>
    <row r="142" spans="1:18" x14ac:dyDescent="0.25">
      <c r="A142">
        <v>130</v>
      </c>
      <c r="Q142" s="128">
        <v>150</v>
      </c>
      <c r="R142">
        <v>141</v>
      </c>
    </row>
    <row r="143" spans="1:18" x14ac:dyDescent="0.25">
      <c r="A143">
        <v>131</v>
      </c>
      <c r="Q143" s="128">
        <v>151</v>
      </c>
      <c r="R143">
        <v>142</v>
      </c>
    </row>
    <row r="144" spans="1:18" x14ac:dyDescent="0.25">
      <c r="A144">
        <v>132</v>
      </c>
      <c r="Q144" s="128">
        <v>152</v>
      </c>
      <c r="R144">
        <v>143</v>
      </c>
    </row>
    <row r="145" spans="1:18" x14ac:dyDescent="0.25">
      <c r="A145">
        <v>133</v>
      </c>
      <c r="Q145" s="128">
        <v>153</v>
      </c>
      <c r="R145">
        <v>144</v>
      </c>
    </row>
    <row r="146" spans="1:18" x14ac:dyDescent="0.25">
      <c r="A146">
        <v>134</v>
      </c>
      <c r="Q146" s="128">
        <v>154</v>
      </c>
      <c r="R146">
        <v>145</v>
      </c>
    </row>
    <row r="147" spans="1:18" x14ac:dyDescent="0.25">
      <c r="A147">
        <v>135</v>
      </c>
      <c r="Q147" s="128">
        <v>155</v>
      </c>
      <c r="R147">
        <v>146</v>
      </c>
    </row>
    <row r="148" spans="1:18" x14ac:dyDescent="0.25">
      <c r="A148">
        <v>136</v>
      </c>
      <c r="Q148" s="128">
        <v>156</v>
      </c>
      <c r="R148">
        <v>147</v>
      </c>
    </row>
    <row r="149" spans="1:18" x14ac:dyDescent="0.25">
      <c r="A149">
        <v>137</v>
      </c>
      <c r="Q149" s="128">
        <v>157</v>
      </c>
      <c r="R149">
        <v>148</v>
      </c>
    </row>
    <row r="150" spans="1:18" x14ac:dyDescent="0.25">
      <c r="A150">
        <v>138</v>
      </c>
      <c r="Q150" s="128">
        <v>158</v>
      </c>
      <c r="R150">
        <v>149</v>
      </c>
    </row>
    <row r="151" spans="1:18" x14ac:dyDescent="0.25">
      <c r="A151">
        <v>139</v>
      </c>
      <c r="Q151" s="128">
        <v>159</v>
      </c>
      <c r="R151">
        <v>150</v>
      </c>
    </row>
    <row r="152" spans="1:18" x14ac:dyDescent="0.25">
      <c r="A152">
        <v>140</v>
      </c>
      <c r="Q152" s="128">
        <v>160</v>
      </c>
      <c r="R152">
        <v>151</v>
      </c>
    </row>
    <row r="153" spans="1:18" x14ac:dyDescent="0.25">
      <c r="A153">
        <v>141</v>
      </c>
      <c r="Q153" s="128">
        <v>161</v>
      </c>
      <c r="R153">
        <v>152</v>
      </c>
    </row>
    <row r="154" spans="1:18" x14ac:dyDescent="0.25">
      <c r="A154">
        <v>142</v>
      </c>
      <c r="Q154" s="128">
        <v>162</v>
      </c>
      <c r="R154">
        <v>153</v>
      </c>
    </row>
    <row r="155" spans="1:18" x14ac:dyDescent="0.25">
      <c r="A155">
        <v>143</v>
      </c>
      <c r="Q155" s="128">
        <v>163</v>
      </c>
      <c r="R155">
        <v>154</v>
      </c>
    </row>
    <row r="156" spans="1:18" x14ac:dyDescent="0.25">
      <c r="A156">
        <v>144</v>
      </c>
      <c r="Q156" s="128">
        <v>164</v>
      </c>
      <c r="R156">
        <v>155</v>
      </c>
    </row>
    <row r="157" spans="1:18" x14ac:dyDescent="0.25">
      <c r="A157">
        <v>145</v>
      </c>
      <c r="Q157" s="128">
        <v>165</v>
      </c>
      <c r="R157">
        <v>156</v>
      </c>
    </row>
    <row r="158" spans="1:18" x14ac:dyDescent="0.25">
      <c r="A158">
        <v>146</v>
      </c>
      <c r="Q158" s="128">
        <v>166</v>
      </c>
      <c r="R158">
        <v>157</v>
      </c>
    </row>
    <row r="159" spans="1:18" x14ac:dyDescent="0.25">
      <c r="A159">
        <v>147</v>
      </c>
      <c r="Q159" s="128">
        <v>167</v>
      </c>
      <c r="R159">
        <v>158</v>
      </c>
    </row>
    <row r="160" spans="1:18" x14ac:dyDescent="0.25">
      <c r="A160">
        <v>148</v>
      </c>
      <c r="Q160" s="128">
        <v>168</v>
      </c>
      <c r="R160">
        <v>159</v>
      </c>
    </row>
    <row r="161" spans="1:18" x14ac:dyDescent="0.25">
      <c r="A161">
        <v>149</v>
      </c>
      <c r="R161">
        <v>160</v>
      </c>
    </row>
    <row r="162" spans="1:18" x14ac:dyDescent="0.25">
      <c r="A162">
        <v>150</v>
      </c>
      <c r="R162">
        <v>161</v>
      </c>
    </row>
    <row r="163" spans="1:18" x14ac:dyDescent="0.25">
      <c r="A163">
        <v>151</v>
      </c>
      <c r="R163">
        <v>162</v>
      </c>
    </row>
    <row r="164" spans="1:18" x14ac:dyDescent="0.25">
      <c r="A164">
        <v>152</v>
      </c>
      <c r="R164">
        <v>163</v>
      </c>
    </row>
    <row r="165" spans="1:18" x14ac:dyDescent="0.25">
      <c r="A165">
        <v>153</v>
      </c>
      <c r="R165">
        <v>164</v>
      </c>
    </row>
    <row r="166" spans="1:18" x14ac:dyDescent="0.25">
      <c r="A166">
        <v>154</v>
      </c>
      <c r="R166">
        <v>165</v>
      </c>
    </row>
    <row r="167" spans="1:18" x14ac:dyDescent="0.25">
      <c r="A167">
        <v>155</v>
      </c>
      <c r="R167">
        <v>166</v>
      </c>
    </row>
    <row r="168" spans="1:18" x14ac:dyDescent="0.25">
      <c r="A168">
        <v>156</v>
      </c>
      <c r="R168">
        <v>167</v>
      </c>
    </row>
    <row r="169" spans="1:18" x14ac:dyDescent="0.25">
      <c r="A169">
        <v>157</v>
      </c>
      <c r="R169">
        <v>168</v>
      </c>
    </row>
    <row r="170" spans="1:18" x14ac:dyDescent="0.25">
      <c r="A170">
        <v>158</v>
      </c>
      <c r="R170">
        <v>169</v>
      </c>
    </row>
    <row r="171" spans="1:18" x14ac:dyDescent="0.25">
      <c r="A171">
        <v>159</v>
      </c>
      <c r="R171">
        <v>170</v>
      </c>
    </row>
    <row r="172" spans="1:18" x14ac:dyDescent="0.25">
      <c r="A172">
        <v>160</v>
      </c>
      <c r="R172">
        <v>171</v>
      </c>
    </row>
    <row r="173" spans="1:18" x14ac:dyDescent="0.25">
      <c r="A173">
        <v>161</v>
      </c>
      <c r="R173">
        <v>172</v>
      </c>
    </row>
    <row r="174" spans="1:18" x14ac:dyDescent="0.25">
      <c r="A174">
        <v>162</v>
      </c>
      <c r="R174">
        <v>173</v>
      </c>
    </row>
    <row r="175" spans="1:18" x14ac:dyDescent="0.25">
      <c r="A175">
        <v>163</v>
      </c>
      <c r="R175">
        <v>174</v>
      </c>
    </row>
    <row r="176" spans="1:18" x14ac:dyDescent="0.25">
      <c r="A176">
        <v>164</v>
      </c>
      <c r="R176">
        <v>175</v>
      </c>
    </row>
    <row r="177" spans="1:18" x14ac:dyDescent="0.25">
      <c r="A177">
        <v>165</v>
      </c>
      <c r="R177">
        <v>176</v>
      </c>
    </row>
    <row r="178" spans="1:18" x14ac:dyDescent="0.25">
      <c r="A178">
        <v>166</v>
      </c>
      <c r="R178">
        <v>177</v>
      </c>
    </row>
    <row r="179" spans="1:18" x14ac:dyDescent="0.25">
      <c r="A179">
        <v>167</v>
      </c>
      <c r="R179">
        <v>178</v>
      </c>
    </row>
    <row r="180" spans="1:18" x14ac:dyDescent="0.25">
      <c r="A180">
        <v>168</v>
      </c>
      <c r="R180">
        <v>179</v>
      </c>
    </row>
    <row r="181" spans="1:18" x14ac:dyDescent="0.25">
      <c r="A181">
        <v>169</v>
      </c>
      <c r="R181">
        <v>180</v>
      </c>
    </row>
    <row r="182" spans="1:18" x14ac:dyDescent="0.25">
      <c r="A182">
        <v>170</v>
      </c>
      <c r="R182">
        <v>181</v>
      </c>
    </row>
    <row r="183" spans="1:18" x14ac:dyDescent="0.25">
      <c r="A183">
        <v>171</v>
      </c>
      <c r="R183">
        <v>182</v>
      </c>
    </row>
    <row r="184" spans="1:18" x14ac:dyDescent="0.25">
      <c r="A184">
        <v>172</v>
      </c>
      <c r="R184">
        <v>183</v>
      </c>
    </row>
    <row r="185" spans="1:18" x14ac:dyDescent="0.25">
      <c r="A185">
        <v>173</v>
      </c>
      <c r="R185">
        <v>184</v>
      </c>
    </row>
    <row r="186" spans="1:18" x14ac:dyDescent="0.25">
      <c r="A186">
        <v>174</v>
      </c>
      <c r="R186">
        <v>185</v>
      </c>
    </row>
    <row r="187" spans="1:18" x14ac:dyDescent="0.25">
      <c r="A187">
        <v>175</v>
      </c>
      <c r="R187">
        <v>186</v>
      </c>
    </row>
    <row r="188" spans="1:18" x14ac:dyDescent="0.25">
      <c r="A188">
        <v>176</v>
      </c>
      <c r="R188">
        <v>187</v>
      </c>
    </row>
    <row r="189" spans="1:18" x14ac:dyDescent="0.25">
      <c r="A189">
        <v>177</v>
      </c>
      <c r="R189">
        <v>188</v>
      </c>
    </row>
    <row r="190" spans="1:18" x14ac:dyDescent="0.25">
      <c r="A190">
        <v>178</v>
      </c>
      <c r="R190">
        <v>189</v>
      </c>
    </row>
    <row r="191" spans="1:18" x14ac:dyDescent="0.25">
      <c r="A191">
        <v>179</v>
      </c>
      <c r="R191">
        <v>190</v>
      </c>
    </row>
    <row r="192" spans="1:18" x14ac:dyDescent="0.25">
      <c r="A192">
        <v>180</v>
      </c>
      <c r="R192">
        <v>191</v>
      </c>
    </row>
    <row r="193" spans="1:18" x14ac:dyDescent="0.25">
      <c r="A193">
        <v>181</v>
      </c>
      <c r="R193">
        <v>192</v>
      </c>
    </row>
    <row r="194" spans="1:18" x14ac:dyDescent="0.25">
      <c r="A194">
        <v>182</v>
      </c>
      <c r="R194">
        <v>193</v>
      </c>
    </row>
    <row r="195" spans="1:18" x14ac:dyDescent="0.25">
      <c r="A195">
        <v>183</v>
      </c>
      <c r="R195">
        <v>194</v>
      </c>
    </row>
    <row r="196" spans="1:18" x14ac:dyDescent="0.25">
      <c r="A196">
        <v>184</v>
      </c>
      <c r="R196">
        <v>195</v>
      </c>
    </row>
    <row r="197" spans="1:18" x14ac:dyDescent="0.25">
      <c r="A197">
        <v>185</v>
      </c>
      <c r="R197">
        <v>196</v>
      </c>
    </row>
    <row r="198" spans="1:18" x14ac:dyDescent="0.25">
      <c r="A198">
        <v>186</v>
      </c>
      <c r="R198">
        <v>197</v>
      </c>
    </row>
    <row r="199" spans="1:18" x14ac:dyDescent="0.25">
      <c r="A199">
        <v>187</v>
      </c>
      <c r="R199">
        <v>198</v>
      </c>
    </row>
    <row r="200" spans="1:18" x14ac:dyDescent="0.25">
      <c r="A200">
        <v>188</v>
      </c>
      <c r="R200">
        <v>199</v>
      </c>
    </row>
    <row r="201" spans="1:18" x14ac:dyDescent="0.25">
      <c r="A201">
        <v>189</v>
      </c>
      <c r="R201">
        <v>200</v>
      </c>
    </row>
    <row r="202" spans="1:18" x14ac:dyDescent="0.25">
      <c r="A202">
        <v>190</v>
      </c>
      <c r="R202">
        <v>201</v>
      </c>
    </row>
    <row r="203" spans="1:18" x14ac:dyDescent="0.25">
      <c r="A203">
        <v>191</v>
      </c>
      <c r="R203">
        <v>202</v>
      </c>
    </row>
    <row r="204" spans="1:18" x14ac:dyDescent="0.25">
      <c r="A204">
        <v>192</v>
      </c>
      <c r="R204">
        <v>203</v>
      </c>
    </row>
    <row r="205" spans="1:18" x14ac:dyDescent="0.25">
      <c r="A205">
        <v>193</v>
      </c>
      <c r="R205">
        <v>204</v>
      </c>
    </row>
    <row r="206" spans="1:18" x14ac:dyDescent="0.25">
      <c r="A206">
        <v>194</v>
      </c>
      <c r="R206">
        <v>205</v>
      </c>
    </row>
    <row r="207" spans="1:18" x14ac:dyDescent="0.25">
      <c r="A207">
        <v>195</v>
      </c>
      <c r="R207">
        <v>206</v>
      </c>
    </row>
    <row r="208" spans="1:18" x14ac:dyDescent="0.25">
      <c r="A208">
        <v>196</v>
      </c>
      <c r="R208">
        <v>207</v>
      </c>
    </row>
    <row r="209" spans="1:18" x14ac:dyDescent="0.25">
      <c r="A209">
        <v>197</v>
      </c>
      <c r="R209">
        <v>208</v>
      </c>
    </row>
    <row r="210" spans="1:18" x14ac:dyDescent="0.25">
      <c r="A210">
        <v>198</v>
      </c>
      <c r="R210">
        <v>209</v>
      </c>
    </row>
    <row r="211" spans="1:18" x14ac:dyDescent="0.25">
      <c r="A211">
        <v>199</v>
      </c>
      <c r="R211">
        <v>210</v>
      </c>
    </row>
    <row r="212" spans="1:18" x14ac:dyDescent="0.25">
      <c r="A212">
        <v>200</v>
      </c>
      <c r="R212">
        <v>211</v>
      </c>
    </row>
    <row r="213" spans="1:18" x14ac:dyDescent="0.25">
      <c r="A213">
        <v>201</v>
      </c>
      <c r="R213">
        <v>212</v>
      </c>
    </row>
    <row r="214" spans="1:18" x14ac:dyDescent="0.25">
      <c r="A214">
        <v>202</v>
      </c>
      <c r="R214">
        <v>213</v>
      </c>
    </row>
    <row r="215" spans="1:18" x14ac:dyDescent="0.25">
      <c r="A215">
        <v>203</v>
      </c>
      <c r="R215">
        <v>214</v>
      </c>
    </row>
    <row r="216" spans="1:18" x14ac:dyDescent="0.25">
      <c r="A216">
        <v>204</v>
      </c>
      <c r="R216">
        <v>215</v>
      </c>
    </row>
    <row r="217" spans="1:18" x14ac:dyDescent="0.25">
      <c r="A217">
        <v>205</v>
      </c>
      <c r="R217">
        <v>216</v>
      </c>
    </row>
    <row r="218" spans="1:18" x14ac:dyDescent="0.25">
      <c r="A218">
        <v>206</v>
      </c>
      <c r="R218">
        <v>217</v>
      </c>
    </row>
    <row r="219" spans="1:18" x14ac:dyDescent="0.25">
      <c r="A219">
        <v>207</v>
      </c>
      <c r="R219">
        <v>218</v>
      </c>
    </row>
    <row r="220" spans="1:18" x14ac:dyDescent="0.25">
      <c r="A220">
        <v>208</v>
      </c>
      <c r="R220">
        <v>219</v>
      </c>
    </row>
    <row r="221" spans="1:18" x14ac:dyDescent="0.25">
      <c r="A221">
        <v>209</v>
      </c>
      <c r="R221">
        <v>220</v>
      </c>
    </row>
    <row r="222" spans="1:18" x14ac:dyDescent="0.25">
      <c r="A222">
        <v>210</v>
      </c>
      <c r="R222">
        <v>221</v>
      </c>
    </row>
    <row r="223" spans="1:18" x14ac:dyDescent="0.25">
      <c r="A223">
        <v>211</v>
      </c>
      <c r="R223">
        <v>222</v>
      </c>
    </row>
    <row r="224" spans="1:18" x14ac:dyDescent="0.25">
      <c r="A224">
        <v>212</v>
      </c>
      <c r="R224">
        <v>223</v>
      </c>
    </row>
    <row r="225" spans="1:18" x14ac:dyDescent="0.25">
      <c r="A225">
        <v>213</v>
      </c>
      <c r="R225">
        <v>224</v>
      </c>
    </row>
    <row r="226" spans="1:18" x14ac:dyDescent="0.25">
      <c r="A226">
        <v>214</v>
      </c>
      <c r="R226">
        <v>225</v>
      </c>
    </row>
    <row r="227" spans="1:18" x14ac:dyDescent="0.25">
      <c r="A227">
        <v>215</v>
      </c>
      <c r="R227">
        <v>226</v>
      </c>
    </row>
    <row r="228" spans="1:18" x14ac:dyDescent="0.25">
      <c r="A228">
        <v>216</v>
      </c>
      <c r="R228">
        <v>227</v>
      </c>
    </row>
    <row r="229" spans="1:18" x14ac:dyDescent="0.25">
      <c r="A229">
        <v>217</v>
      </c>
      <c r="R229">
        <v>228</v>
      </c>
    </row>
    <row r="230" spans="1:18" x14ac:dyDescent="0.25">
      <c r="A230">
        <v>218</v>
      </c>
      <c r="R230">
        <v>229</v>
      </c>
    </row>
    <row r="231" spans="1:18" x14ac:dyDescent="0.25">
      <c r="A231">
        <v>219</v>
      </c>
      <c r="R231">
        <v>230</v>
      </c>
    </row>
    <row r="232" spans="1:18" x14ac:dyDescent="0.25">
      <c r="A232">
        <v>220</v>
      </c>
      <c r="R232">
        <v>231</v>
      </c>
    </row>
    <row r="233" spans="1:18" x14ac:dyDescent="0.25">
      <c r="A233">
        <v>221</v>
      </c>
      <c r="R233">
        <v>232</v>
      </c>
    </row>
    <row r="234" spans="1:18" x14ac:dyDescent="0.25">
      <c r="A234">
        <v>222</v>
      </c>
      <c r="R234">
        <v>233</v>
      </c>
    </row>
    <row r="235" spans="1:18" x14ac:dyDescent="0.25">
      <c r="A235">
        <v>223</v>
      </c>
      <c r="R235">
        <v>234</v>
      </c>
    </row>
    <row r="236" spans="1:18" x14ac:dyDescent="0.25">
      <c r="A236">
        <v>224</v>
      </c>
      <c r="R236">
        <v>235</v>
      </c>
    </row>
    <row r="237" spans="1:18" x14ac:dyDescent="0.25">
      <c r="A237">
        <v>225</v>
      </c>
      <c r="R237">
        <v>236</v>
      </c>
    </row>
    <row r="238" spans="1:18" x14ac:dyDescent="0.25">
      <c r="A238">
        <v>226</v>
      </c>
      <c r="R238">
        <v>237</v>
      </c>
    </row>
    <row r="239" spans="1:18" x14ac:dyDescent="0.25">
      <c r="A239">
        <v>227</v>
      </c>
      <c r="R239">
        <v>238</v>
      </c>
    </row>
    <row r="240" spans="1:18" x14ac:dyDescent="0.25">
      <c r="A240">
        <v>228</v>
      </c>
      <c r="R240">
        <v>239</v>
      </c>
    </row>
    <row r="241" spans="1:18" x14ac:dyDescent="0.25">
      <c r="A241">
        <v>229</v>
      </c>
      <c r="R241">
        <v>240</v>
      </c>
    </row>
    <row r="242" spans="1:18" x14ac:dyDescent="0.25">
      <c r="A242">
        <v>230</v>
      </c>
      <c r="R242">
        <v>241</v>
      </c>
    </row>
    <row r="243" spans="1:18" x14ac:dyDescent="0.25">
      <c r="A243">
        <v>231</v>
      </c>
      <c r="R243">
        <v>242</v>
      </c>
    </row>
    <row r="244" spans="1:18" x14ac:dyDescent="0.25">
      <c r="A244">
        <v>232</v>
      </c>
      <c r="R244">
        <v>243</v>
      </c>
    </row>
    <row r="245" spans="1:18" x14ac:dyDescent="0.25">
      <c r="A245">
        <v>233</v>
      </c>
      <c r="R245">
        <v>244</v>
      </c>
    </row>
    <row r="246" spans="1:18" x14ac:dyDescent="0.25">
      <c r="A246">
        <v>234</v>
      </c>
      <c r="R246">
        <v>245</v>
      </c>
    </row>
    <row r="247" spans="1:18" x14ac:dyDescent="0.25">
      <c r="A247">
        <v>235</v>
      </c>
      <c r="R247">
        <v>246</v>
      </c>
    </row>
    <row r="248" spans="1:18" x14ac:dyDescent="0.25">
      <c r="A248">
        <v>236</v>
      </c>
      <c r="R248">
        <v>247</v>
      </c>
    </row>
    <row r="249" spans="1:18" x14ac:dyDescent="0.25">
      <c r="A249">
        <v>237</v>
      </c>
      <c r="R249">
        <v>248</v>
      </c>
    </row>
    <row r="250" spans="1:18" x14ac:dyDescent="0.25">
      <c r="A250">
        <v>238</v>
      </c>
      <c r="R250">
        <v>249</v>
      </c>
    </row>
    <row r="251" spans="1:18" x14ac:dyDescent="0.25">
      <c r="A251">
        <v>239</v>
      </c>
      <c r="R251">
        <v>250</v>
      </c>
    </row>
    <row r="252" spans="1:18" x14ac:dyDescent="0.25">
      <c r="A252">
        <v>240</v>
      </c>
      <c r="R252">
        <v>251</v>
      </c>
    </row>
    <row r="253" spans="1:18" x14ac:dyDescent="0.25">
      <c r="A253">
        <v>241</v>
      </c>
      <c r="R253">
        <v>252</v>
      </c>
    </row>
    <row r="254" spans="1:18" x14ac:dyDescent="0.25">
      <c r="A254">
        <v>242</v>
      </c>
      <c r="R254">
        <v>253</v>
      </c>
    </row>
    <row r="255" spans="1:18" x14ac:dyDescent="0.25">
      <c r="A255">
        <v>243</v>
      </c>
      <c r="R255">
        <v>254</v>
      </c>
    </row>
    <row r="256" spans="1:18" x14ac:dyDescent="0.25">
      <c r="A256">
        <v>244</v>
      </c>
      <c r="R256">
        <v>255</v>
      </c>
    </row>
    <row r="257" spans="1:18" x14ac:dyDescent="0.25">
      <c r="A257">
        <v>245</v>
      </c>
      <c r="R257">
        <v>256</v>
      </c>
    </row>
    <row r="258" spans="1:18" x14ac:dyDescent="0.25">
      <c r="A258">
        <v>246</v>
      </c>
      <c r="R258">
        <v>257</v>
      </c>
    </row>
    <row r="259" spans="1:18" x14ac:dyDescent="0.25">
      <c r="A259">
        <v>247</v>
      </c>
      <c r="R259">
        <v>258</v>
      </c>
    </row>
    <row r="260" spans="1:18" x14ac:dyDescent="0.25">
      <c r="A260">
        <v>248</v>
      </c>
      <c r="R260">
        <v>259</v>
      </c>
    </row>
    <row r="261" spans="1:18" x14ac:dyDescent="0.25">
      <c r="A261">
        <v>249</v>
      </c>
      <c r="R261">
        <v>260</v>
      </c>
    </row>
    <row r="262" spans="1:18" x14ac:dyDescent="0.25">
      <c r="A262">
        <v>250</v>
      </c>
      <c r="R262">
        <v>261</v>
      </c>
    </row>
    <row r="263" spans="1:18" x14ac:dyDescent="0.25">
      <c r="A263">
        <v>251</v>
      </c>
      <c r="R263">
        <v>262</v>
      </c>
    </row>
    <row r="264" spans="1:18" x14ac:dyDescent="0.25">
      <c r="A264">
        <v>252</v>
      </c>
      <c r="R264">
        <v>263</v>
      </c>
    </row>
    <row r="265" spans="1:18" x14ac:dyDescent="0.25">
      <c r="A265">
        <v>253</v>
      </c>
      <c r="R265">
        <v>264</v>
      </c>
    </row>
    <row r="266" spans="1:18" x14ac:dyDescent="0.25">
      <c r="A266">
        <v>254</v>
      </c>
      <c r="R266">
        <v>265</v>
      </c>
    </row>
    <row r="267" spans="1:18" x14ac:dyDescent="0.25">
      <c r="A267">
        <v>255</v>
      </c>
      <c r="R267">
        <v>266</v>
      </c>
    </row>
    <row r="268" spans="1:18" x14ac:dyDescent="0.25">
      <c r="A268">
        <v>256</v>
      </c>
      <c r="R268">
        <v>267</v>
      </c>
    </row>
    <row r="269" spans="1:18" x14ac:dyDescent="0.25">
      <c r="A269">
        <v>257</v>
      </c>
      <c r="R269">
        <v>268</v>
      </c>
    </row>
    <row r="270" spans="1:18" x14ac:dyDescent="0.25">
      <c r="A270">
        <v>258</v>
      </c>
      <c r="R270">
        <v>269</v>
      </c>
    </row>
    <row r="271" spans="1:18" x14ac:dyDescent="0.25">
      <c r="A271">
        <v>259</v>
      </c>
      <c r="R271">
        <v>270</v>
      </c>
    </row>
    <row r="272" spans="1:18" x14ac:dyDescent="0.25">
      <c r="A272">
        <v>260</v>
      </c>
      <c r="R272">
        <v>271</v>
      </c>
    </row>
    <row r="273" spans="1:18" x14ac:dyDescent="0.25">
      <c r="A273">
        <v>261</v>
      </c>
      <c r="R273">
        <v>272</v>
      </c>
    </row>
    <row r="274" spans="1:18" x14ac:dyDescent="0.25">
      <c r="A274">
        <v>262</v>
      </c>
      <c r="R274">
        <v>273</v>
      </c>
    </row>
    <row r="275" spans="1:18" x14ac:dyDescent="0.25">
      <c r="A275">
        <v>263</v>
      </c>
      <c r="R275">
        <v>274</v>
      </c>
    </row>
    <row r="276" spans="1:18" x14ac:dyDescent="0.25">
      <c r="A276">
        <v>264</v>
      </c>
      <c r="R276">
        <v>275</v>
      </c>
    </row>
    <row r="277" spans="1:18" x14ac:dyDescent="0.25">
      <c r="A277">
        <v>265</v>
      </c>
      <c r="R277">
        <v>276</v>
      </c>
    </row>
    <row r="278" spans="1:18" x14ac:dyDescent="0.25">
      <c r="A278">
        <v>266</v>
      </c>
      <c r="R278">
        <v>277</v>
      </c>
    </row>
    <row r="279" spans="1:18" x14ac:dyDescent="0.25">
      <c r="A279">
        <v>267</v>
      </c>
      <c r="R279">
        <v>278</v>
      </c>
    </row>
    <row r="280" spans="1:18" x14ac:dyDescent="0.25">
      <c r="A280">
        <v>268</v>
      </c>
      <c r="R280">
        <v>279</v>
      </c>
    </row>
    <row r="281" spans="1:18" x14ac:dyDescent="0.25">
      <c r="A281">
        <v>269</v>
      </c>
      <c r="R281">
        <v>280</v>
      </c>
    </row>
    <row r="282" spans="1:18" x14ac:dyDescent="0.25">
      <c r="A282">
        <v>270</v>
      </c>
      <c r="R282">
        <v>281</v>
      </c>
    </row>
    <row r="283" spans="1:18" x14ac:dyDescent="0.25">
      <c r="A283">
        <v>271</v>
      </c>
      <c r="R283">
        <v>282</v>
      </c>
    </row>
    <row r="284" spans="1:18" x14ac:dyDescent="0.25">
      <c r="A284">
        <v>272</v>
      </c>
      <c r="R284">
        <v>283</v>
      </c>
    </row>
    <row r="285" spans="1:18" x14ac:dyDescent="0.25">
      <c r="A285">
        <v>273</v>
      </c>
      <c r="R285">
        <v>284</v>
      </c>
    </row>
    <row r="286" spans="1:18" x14ac:dyDescent="0.25">
      <c r="A286">
        <v>274</v>
      </c>
      <c r="R286">
        <v>285</v>
      </c>
    </row>
    <row r="287" spans="1:18" x14ac:dyDescent="0.25">
      <c r="A287">
        <v>275</v>
      </c>
      <c r="R287">
        <v>286</v>
      </c>
    </row>
    <row r="288" spans="1:18" x14ac:dyDescent="0.25">
      <c r="A288">
        <v>276</v>
      </c>
      <c r="R288">
        <v>287</v>
      </c>
    </row>
    <row r="289" spans="1:18" x14ac:dyDescent="0.25">
      <c r="A289">
        <v>277</v>
      </c>
      <c r="R289">
        <v>288</v>
      </c>
    </row>
    <row r="290" spans="1:18" x14ac:dyDescent="0.25">
      <c r="A290">
        <v>278</v>
      </c>
      <c r="R290">
        <v>289</v>
      </c>
    </row>
    <row r="291" spans="1:18" x14ac:dyDescent="0.25">
      <c r="A291">
        <v>279</v>
      </c>
      <c r="R291">
        <v>290</v>
      </c>
    </row>
    <row r="292" spans="1:18" x14ac:dyDescent="0.25">
      <c r="A292">
        <v>280</v>
      </c>
      <c r="R292">
        <v>291</v>
      </c>
    </row>
    <row r="293" spans="1:18" x14ac:dyDescent="0.25">
      <c r="A293">
        <v>281</v>
      </c>
      <c r="R293">
        <v>292</v>
      </c>
    </row>
    <row r="294" spans="1:18" x14ac:dyDescent="0.25">
      <c r="A294">
        <v>282</v>
      </c>
      <c r="R294">
        <v>293</v>
      </c>
    </row>
    <row r="295" spans="1:18" x14ac:dyDescent="0.25">
      <c r="A295">
        <v>283</v>
      </c>
      <c r="R295">
        <v>294</v>
      </c>
    </row>
    <row r="296" spans="1:18" x14ac:dyDescent="0.25">
      <c r="A296">
        <v>284</v>
      </c>
      <c r="R296">
        <v>295</v>
      </c>
    </row>
    <row r="297" spans="1:18" x14ac:dyDescent="0.25">
      <c r="A297">
        <v>285</v>
      </c>
      <c r="R297">
        <v>296</v>
      </c>
    </row>
    <row r="298" spans="1:18" x14ac:dyDescent="0.25">
      <c r="A298">
        <v>286</v>
      </c>
      <c r="R298">
        <v>297</v>
      </c>
    </row>
    <row r="299" spans="1:18" x14ac:dyDescent="0.25">
      <c r="A299">
        <v>287</v>
      </c>
      <c r="R299">
        <v>298</v>
      </c>
    </row>
    <row r="300" spans="1:18" x14ac:dyDescent="0.25">
      <c r="A300">
        <v>288</v>
      </c>
      <c r="R300">
        <v>299</v>
      </c>
    </row>
    <row r="301" spans="1:18" x14ac:dyDescent="0.25">
      <c r="A301">
        <v>289</v>
      </c>
      <c r="R301">
        <v>300</v>
      </c>
    </row>
    <row r="302" spans="1:18" x14ac:dyDescent="0.25">
      <c r="A302">
        <v>290</v>
      </c>
      <c r="R302">
        <v>301</v>
      </c>
    </row>
    <row r="303" spans="1:18" x14ac:dyDescent="0.25">
      <c r="A303">
        <v>291</v>
      </c>
      <c r="R303">
        <v>302</v>
      </c>
    </row>
    <row r="304" spans="1:18" x14ac:dyDescent="0.25">
      <c r="A304">
        <v>292</v>
      </c>
      <c r="R304">
        <v>303</v>
      </c>
    </row>
    <row r="305" spans="1:18" x14ac:dyDescent="0.25">
      <c r="A305">
        <v>293</v>
      </c>
      <c r="R305">
        <v>304</v>
      </c>
    </row>
    <row r="306" spans="1:18" x14ac:dyDescent="0.25">
      <c r="A306">
        <v>294</v>
      </c>
      <c r="R306">
        <v>305</v>
      </c>
    </row>
    <row r="307" spans="1:18" x14ac:dyDescent="0.25">
      <c r="A307">
        <v>295</v>
      </c>
      <c r="R307">
        <v>306</v>
      </c>
    </row>
    <row r="308" spans="1:18" x14ac:dyDescent="0.25">
      <c r="A308">
        <v>296</v>
      </c>
      <c r="R308">
        <v>307</v>
      </c>
    </row>
    <row r="309" spans="1:18" x14ac:dyDescent="0.25">
      <c r="A309">
        <v>297</v>
      </c>
      <c r="R309">
        <v>308</v>
      </c>
    </row>
    <row r="310" spans="1:18" x14ac:dyDescent="0.25">
      <c r="A310">
        <v>298</v>
      </c>
      <c r="R310">
        <v>309</v>
      </c>
    </row>
    <row r="311" spans="1:18" x14ac:dyDescent="0.25">
      <c r="A311">
        <v>299</v>
      </c>
      <c r="R311">
        <v>310</v>
      </c>
    </row>
    <row r="312" spans="1:18" x14ac:dyDescent="0.25">
      <c r="A312">
        <v>300</v>
      </c>
      <c r="R312">
        <v>311</v>
      </c>
    </row>
    <row r="313" spans="1:18" x14ac:dyDescent="0.25">
      <c r="A313">
        <v>301</v>
      </c>
      <c r="R313">
        <v>312</v>
      </c>
    </row>
    <row r="314" spans="1:18" x14ac:dyDescent="0.25">
      <c r="A314">
        <v>302</v>
      </c>
      <c r="R314">
        <v>313</v>
      </c>
    </row>
    <row r="315" spans="1:18" x14ac:dyDescent="0.25">
      <c r="A315">
        <v>303</v>
      </c>
      <c r="R315">
        <v>314</v>
      </c>
    </row>
    <row r="316" spans="1:18" x14ac:dyDescent="0.25">
      <c r="A316">
        <v>304</v>
      </c>
      <c r="R316">
        <v>315</v>
      </c>
    </row>
    <row r="317" spans="1:18" x14ac:dyDescent="0.25">
      <c r="A317">
        <v>305</v>
      </c>
      <c r="R317">
        <v>316</v>
      </c>
    </row>
    <row r="318" spans="1:18" x14ac:dyDescent="0.25">
      <c r="A318">
        <v>306</v>
      </c>
      <c r="R318">
        <v>317</v>
      </c>
    </row>
    <row r="319" spans="1:18" x14ac:dyDescent="0.25">
      <c r="A319">
        <v>307</v>
      </c>
      <c r="R319">
        <v>318</v>
      </c>
    </row>
    <row r="320" spans="1:18" x14ac:dyDescent="0.25">
      <c r="A320">
        <v>308</v>
      </c>
      <c r="R320">
        <v>319</v>
      </c>
    </row>
    <row r="321" spans="1:18" x14ac:dyDescent="0.25">
      <c r="A321">
        <v>309</v>
      </c>
      <c r="R321">
        <v>320</v>
      </c>
    </row>
    <row r="322" spans="1:18" x14ac:dyDescent="0.25">
      <c r="A322">
        <v>310</v>
      </c>
      <c r="R322">
        <v>321</v>
      </c>
    </row>
    <row r="323" spans="1:18" x14ac:dyDescent="0.25">
      <c r="A323">
        <v>311</v>
      </c>
      <c r="R323">
        <v>322</v>
      </c>
    </row>
    <row r="324" spans="1:18" x14ac:dyDescent="0.25">
      <c r="A324">
        <v>312</v>
      </c>
      <c r="R324">
        <v>323</v>
      </c>
    </row>
    <row r="325" spans="1:18" x14ac:dyDescent="0.25">
      <c r="A325">
        <v>313</v>
      </c>
      <c r="R325">
        <v>324</v>
      </c>
    </row>
    <row r="326" spans="1:18" x14ac:dyDescent="0.25">
      <c r="A326">
        <v>314</v>
      </c>
      <c r="R326">
        <v>325</v>
      </c>
    </row>
    <row r="327" spans="1:18" x14ac:dyDescent="0.25">
      <c r="A327">
        <v>315</v>
      </c>
      <c r="R327">
        <v>326</v>
      </c>
    </row>
    <row r="328" spans="1:18" x14ac:dyDescent="0.25">
      <c r="A328">
        <v>316</v>
      </c>
      <c r="R328">
        <v>327</v>
      </c>
    </row>
    <row r="329" spans="1:18" x14ac:dyDescent="0.25">
      <c r="A329">
        <v>317</v>
      </c>
      <c r="R329">
        <v>328</v>
      </c>
    </row>
    <row r="330" spans="1:18" x14ac:dyDescent="0.25">
      <c r="A330">
        <v>318</v>
      </c>
      <c r="R330">
        <v>329</v>
      </c>
    </row>
    <row r="331" spans="1:18" x14ac:dyDescent="0.25">
      <c r="A331">
        <v>319</v>
      </c>
      <c r="R331">
        <v>330</v>
      </c>
    </row>
    <row r="332" spans="1:18" x14ac:dyDescent="0.25">
      <c r="A332">
        <v>320</v>
      </c>
      <c r="R332">
        <v>331</v>
      </c>
    </row>
    <row r="333" spans="1:18" x14ac:dyDescent="0.25">
      <c r="A333">
        <v>321</v>
      </c>
      <c r="R333">
        <v>332</v>
      </c>
    </row>
    <row r="334" spans="1:18" x14ac:dyDescent="0.25">
      <c r="A334">
        <v>322</v>
      </c>
      <c r="R334">
        <v>333</v>
      </c>
    </row>
    <row r="335" spans="1:18" x14ac:dyDescent="0.25">
      <c r="A335">
        <v>323</v>
      </c>
      <c r="R335">
        <v>334</v>
      </c>
    </row>
    <row r="336" spans="1:18" x14ac:dyDescent="0.25">
      <c r="A336">
        <v>324</v>
      </c>
      <c r="R336">
        <v>335</v>
      </c>
    </row>
    <row r="337" spans="1:18" x14ac:dyDescent="0.25">
      <c r="A337">
        <v>325</v>
      </c>
      <c r="R337">
        <v>336</v>
      </c>
    </row>
    <row r="338" spans="1:18" x14ac:dyDescent="0.25">
      <c r="A338">
        <v>326</v>
      </c>
      <c r="R338">
        <v>337</v>
      </c>
    </row>
    <row r="339" spans="1:18" x14ac:dyDescent="0.25">
      <c r="A339">
        <v>327</v>
      </c>
      <c r="R339">
        <v>338</v>
      </c>
    </row>
    <row r="340" spans="1:18" x14ac:dyDescent="0.25">
      <c r="A340">
        <v>328</v>
      </c>
      <c r="R340">
        <v>339</v>
      </c>
    </row>
    <row r="341" spans="1:18" x14ac:dyDescent="0.25">
      <c r="A341">
        <v>329</v>
      </c>
      <c r="R341">
        <v>340</v>
      </c>
    </row>
    <row r="342" spans="1:18" x14ac:dyDescent="0.25">
      <c r="A342">
        <v>330</v>
      </c>
      <c r="R342">
        <v>341</v>
      </c>
    </row>
    <row r="343" spans="1:18" x14ac:dyDescent="0.25">
      <c r="A343">
        <v>331</v>
      </c>
      <c r="R343">
        <v>342</v>
      </c>
    </row>
    <row r="344" spans="1:18" x14ac:dyDescent="0.25">
      <c r="A344">
        <v>332</v>
      </c>
      <c r="R344">
        <v>343</v>
      </c>
    </row>
    <row r="345" spans="1:18" x14ac:dyDescent="0.25">
      <c r="A345">
        <v>333</v>
      </c>
      <c r="R345">
        <v>344</v>
      </c>
    </row>
    <row r="346" spans="1:18" x14ac:dyDescent="0.25">
      <c r="A346">
        <v>334</v>
      </c>
      <c r="R346">
        <v>345</v>
      </c>
    </row>
    <row r="347" spans="1:18" x14ac:dyDescent="0.25">
      <c r="A347">
        <v>335</v>
      </c>
      <c r="R347">
        <v>346</v>
      </c>
    </row>
    <row r="348" spans="1:18" x14ac:dyDescent="0.25">
      <c r="A348">
        <v>336</v>
      </c>
      <c r="R348">
        <v>347</v>
      </c>
    </row>
    <row r="349" spans="1:18" x14ac:dyDescent="0.25">
      <c r="A349">
        <v>337</v>
      </c>
      <c r="R349">
        <v>348</v>
      </c>
    </row>
    <row r="350" spans="1:18" x14ac:dyDescent="0.25">
      <c r="A350">
        <v>338</v>
      </c>
      <c r="R350">
        <v>349</v>
      </c>
    </row>
    <row r="351" spans="1:18" x14ac:dyDescent="0.25">
      <c r="A351">
        <v>339</v>
      </c>
      <c r="R351">
        <v>350</v>
      </c>
    </row>
    <row r="352" spans="1:18" x14ac:dyDescent="0.25">
      <c r="A352">
        <v>340</v>
      </c>
      <c r="R352">
        <v>351</v>
      </c>
    </row>
    <row r="353" spans="1:18" x14ac:dyDescent="0.25">
      <c r="A353">
        <v>341</v>
      </c>
      <c r="R353">
        <v>352</v>
      </c>
    </row>
    <row r="354" spans="1:18" x14ac:dyDescent="0.25">
      <c r="A354">
        <v>342</v>
      </c>
      <c r="R354">
        <v>353</v>
      </c>
    </row>
    <row r="355" spans="1:18" x14ac:dyDescent="0.25">
      <c r="A355">
        <v>343</v>
      </c>
      <c r="R355">
        <v>354</v>
      </c>
    </row>
    <row r="356" spans="1:18" x14ac:dyDescent="0.25">
      <c r="A356">
        <v>344</v>
      </c>
      <c r="R356">
        <v>355</v>
      </c>
    </row>
    <row r="357" spans="1:18" x14ac:dyDescent="0.25">
      <c r="A357">
        <v>345</v>
      </c>
      <c r="R357">
        <v>356</v>
      </c>
    </row>
    <row r="358" spans="1:18" x14ac:dyDescent="0.25">
      <c r="A358">
        <v>346</v>
      </c>
      <c r="R358">
        <v>357</v>
      </c>
    </row>
    <row r="359" spans="1:18" x14ac:dyDescent="0.25">
      <c r="A359">
        <v>347</v>
      </c>
      <c r="R359">
        <v>358</v>
      </c>
    </row>
    <row r="360" spans="1:18" x14ac:dyDescent="0.25">
      <c r="A360">
        <v>348</v>
      </c>
      <c r="R360">
        <v>359</v>
      </c>
    </row>
    <row r="361" spans="1:18" x14ac:dyDescent="0.25">
      <c r="A361">
        <v>349</v>
      </c>
      <c r="R361">
        <v>360</v>
      </c>
    </row>
    <row r="362" spans="1:18" x14ac:dyDescent="0.25">
      <c r="A362">
        <v>350</v>
      </c>
      <c r="R362">
        <v>361</v>
      </c>
    </row>
    <row r="363" spans="1:18" x14ac:dyDescent="0.25">
      <c r="A363">
        <v>351</v>
      </c>
      <c r="R363">
        <v>362</v>
      </c>
    </row>
    <row r="364" spans="1:18" x14ac:dyDescent="0.25">
      <c r="A364">
        <v>352</v>
      </c>
      <c r="R364">
        <v>363</v>
      </c>
    </row>
    <row r="365" spans="1:18" x14ac:dyDescent="0.25">
      <c r="A365">
        <v>353</v>
      </c>
      <c r="R365">
        <v>364</v>
      </c>
    </row>
    <row r="366" spans="1:18" x14ac:dyDescent="0.25">
      <c r="A366">
        <v>354</v>
      </c>
      <c r="R366">
        <v>365</v>
      </c>
    </row>
    <row r="367" spans="1:18" x14ac:dyDescent="0.25">
      <c r="A367">
        <v>355</v>
      </c>
      <c r="R367">
        <v>366</v>
      </c>
    </row>
    <row r="368" spans="1:18" x14ac:dyDescent="0.25">
      <c r="A368">
        <v>356</v>
      </c>
      <c r="R368">
        <v>367</v>
      </c>
    </row>
    <row r="369" spans="1:18" x14ac:dyDescent="0.25">
      <c r="A369">
        <v>357</v>
      </c>
      <c r="R369">
        <v>368</v>
      </c>
    </row>
    <row r="370" spans="1:18" x14ac:dyDescent="0.25">
      <c r="A370">
        <v>358</v>
      </c>
      <c r="R370">
        <v>369</v>
      </c>
    </row>
    <row r="371" spans="1:18" x14ac:dyDescent="0.25">
      <c r="A371">
        <v>359</v>
      </c>
      <c r="R371">
        <v>370</v>
      </c>
    </row>
    <row r="372" spans="1:18" x14ac:dyDescent="0.25">
      <c r="A372">
        <v>360</v>
      </c>
      <c r="R372">
        <v>371</v>
      </c>
    </row>
    <row r="373" spans="1:18" x14ac:dyDescent="0.25">
      <c r="A373">
        <v>361</v>
      </c>
      <c r="R373">
        <v>372</v>
      </c>
    </row>
    <row r="374" spans="1:18" x14ac:dyDescent="0.25">
      <c r="A374">
        <v>362</v>
      </c>
      <c r="R374">
        <v>373</v>
      </c>
    </row>
    <row r="375" spans="1:18" x14ac:dyDescent="0.25">
      <c r="A375">
        <v>363</v>
      </c>
      <c r="R375">
        <v>374</v>
      </c>
    </row>
    <row r="376" spans="1:18" x14ac:dyDescent="0.25">
      <c r="A376">
        <v>364</v>
      </c>
      <c r="R376">
        <v>375</v>
      </c>
    </row>
    <row r="377" spans="1:18" x14ac:dyDescent="0.25">
      <c r="A377">
        <v>365</v>
      </c>
      <c r="R377">
        <v>376</v>
      </c>
    </row>
    <row r="378" spans="1:18" x14ac:dyDescent="0.25">
      <c r="A378">
        <v>366</v>
      </c>
      <c r="R378">
        <v>377</v>
      </c>
    </row>
    <row r="379" spans="1:18" x14ac:dyDescent="0.25">
      <c r="A379">
        <v>367</v>
      </c>
      <c r="R379">
        <v>378</v>
      </c>
    </row>
    <row r="380" spans="1:18" x14ac:dyDescent="0.25">
      <c r="A380">
        <v>368</v>
      </c>
      <c r="R380">
        <v>379</v>
      </c>
    </row>
    <row r="381" spans="1:18" x14ac:dyDescent="0.25">
      <c r="A381">
        <v>369</v>
      </c>
      <c r="R381">
        <v>380</v>
      </c>
    </row>
    <row r="382" spans="1:18" x14ac:dyDescent="0.25">
      <c r="A382">
        <v>370</v>
      </c>
      <c r="R382">
        <v>381</v>
      </c>
    </row>
    <row r="383" spans="1:18" x14ac:dyDescent="0.25">
      <c r="A383">
        <v>371</v>
      </c>
      <c r="R383">
        <v>382</v>
      </c>
    </row>
    <row r="384" spans="1:18" x14ac:dyDescent="0.25">
      <c r="A384">
        <v>372</v>
      </c>
      <c r="R384">
        <v>383</v>
      </c>
    </row>
    <row r="385" spans="1:18" x14ac:dyDescent="0.25">
      <c r="A385">
        <v>373</v>
      </c>
      <c r="R385">
        <v>384</v>
      </c>
    </row>
    <row r="386" spans="1:18" x14ac:dyDescent="0.25">
      <c r="A386">
        <v>374</v>
      </c>
      <c r="R386">
        <v>385</v>
      </c>
    </row>
    <row r="387" spans="1:18" x14ac:dyDescent="0.25">
      <c r="A387">
        <v>375</v>
      </c>
      <c r="R387">
        <v>386</v>
      </c>
    </row>
    <row r="388" spans="1:18" x14ac:dyDescent="0.25">
      <c r="A388">
        <v>376</v>
      </c>
      <c r="R388">
        <v>387</v>
      </c>
    </row>
    <row r="389" spans="1:18" x14ac:dyDescent="0.25">
      <c r="A389">
        <v>377</v>
      </c>
      <c r="R389">
        <v>388</v>
      </c>
    </row>
    <row r="390" spans="1:18" x14ac:dyDescent="0.25">
      <c r="A390">
        <v>378</v>
      </c>
      <c r="R390">
        <v>389</v>
      </c>
    </row>
    <row r="391" spans="1:18" x14ac:dyDescent="0.25">
      <c r="A391">
        <v>379</v>
      </c>
      <c r="R391">
        <v>390</v>
      </c>
    </row>
    <row r="392" spans="1:18" x14ac:dyDescent="0.25">
      <c r="A392">
        <v>380</v>
      </c>
      <c r="R392">
        <v>391</v>
      </c>
    </row>
    <row r="393" spans="1:18" x14ac:dyDescent="0.25">
      <c r="A393">
        <v>381</v>
      </c>
      <c r="R393">
        <v>392</v>
      </c>
    </row>
    <row r="394" spans="1:18" x14ac:dyDescent="0.25">
      <c r="A394">
        <v>382</v>
      </c>
      <c r="R394">
        <v>393</v>
      </c>
    </row>
    <row r="395" spans="1:18" x14ac:dyDescent="0.25">
      <c r="A395">
        <v>383</v>
      </c>
      <c r="R395">
        <v>394</v>
      </c>
    </row>
    <row r="396" spans="1:18" x14ac:dyDescent="0.25">
      <c r="A396">
        <v>384</v>
      </c>
      <c r="R396">
        <v>395</v>
      </c>
    </row>
    <row r="397" spans="1:18" x14ac:dyDescent="0.25">
      <c r="A397">
        <v>385</v>
      </c>
      <c r="R397">
        <v>396</v>
      </c>
    </row>
    <row r="398" spans="1:18" x14ac:dyDescent="0.25">
      <c r="A398">
        <v>386</v>
      </c>
      <c r="R398">
        <v>397</v>
      </c>
    </row>
    <row r="399" spans="1:18" x14ac:dyDescent="0.25">
      <c r="A399">
        <v>387</v>
      </c>
      <c r="R399">
        <v>398</v>
      </c>
    </row>
    <row r="400" spans="1:18" x14ac:dyDescent="0.25">
      <c r="A400">
        <v>388</v>
      </c>
      <c r="R400">
        <v>399</v>
      </c>
    </row>
    <row r="401" spans="1:18" x14ac:dyDescent="0.25">
      <c r="A401">
        <v>389</v>
      </c>
      <c r="R401">
        <v>400</v>
      </c>
    </row>
    <row r="402" spans="1:18" x14ac:dyDescent="0.25">
      <c r="A402">
        <v>390</v>
      </c>
      <c r="R402">
        <v>401</v>
      </c>
    </row>
    <row r="403" spans="1:18" x14ac:dyDescent="0.25">
      <c r="A403">
        <v>391</v>
      </c>
      <c r="R403">
        <v>402</v>
      </c>
    </row>
    <row r="404" spans="1:18" x14ac:dyDescent="0.25">
      <c r="A404">
        <v>392</v>
      </c>
      <c r="R404">
        <v>403</v>
      </c>
    </row>
    <row r="405" spans="1:18" x14ac:dyDescent="0.25">
      <c r="A405">
        <v>393</v>
      </c>
      <c r="R405">
        <v>404</v>
      </c>
    </row>
    <row r="406" spans="1:18" x14ac:dyDescent="0.25">
      <c r="A406">
        <v>394</v>
      </c>
      <c r="R406">
        <v>405</v>
      </c>
    </row>
    <row r="407" spans="1:18" x14ac:dyDescent="0.25">
      <c r="A407">
        <v>395</v>
      </c>
      <c r="R407">
        <v>406</v>
      </c>
    </row>
    <row r="408" spans="1:18" x14ac:dyDescent="0.25">
      <c r="A408">
        <v>396</v>
      </c>
      <c r="R408">
        <v>407</v>
      </c>
    </row>
    <row r="409" spans="1:18" x14ac:dyDescent="0.25">
      <c r="A409">
        <v>397</v>
      </c>
      <c r="R409">
        <v>408</v>
      </c>
    </row>
    <row r="410" spans="1:18" x14ac:dyDescent="0.25">
      <c r="A410">
        <v>398</v>
      </c>
      <c r="R410">
        <v>409</v>
      </c>
    </row>
    <row r="411" spans="1:18" x14ac:dyDescent="0.25">
      <c r="A411">
        <v>399</v>
      </c>
      <c r="R411">
        <v>410</v>
      </c>
    </row>
    <row r="412" spans="1:18" x14ac:dyDescent="0.25">
      <c r="A412">
        <v>400</v>
      </c>
      <c r="R412">
        <v>411</v>
      </c>
    </row>
    <row r="413" spans="1:18" x14ac:dyDescent="0.25">
      <c r="R413">
        <v>412</v>
      </c>
    </row>
    <row r="414" spans="1:18" x14ac:dyDescent="0.25">
      <c r="R414">
        <v>413</v>
      </c>
    </row>
    <row r="415" spans="1:18" x14ac:dyDescent="0.25">
      <c r="R415">
        <v>414</v>
      </c>
    </row>
    <row r="416" spans="1:18" x14ac:dyDescent="0.25">
      <c r="R416">
        <v>415</v>
      </c>
    </row>
    <row r="417" spans="18:18" x14ac:dyDescent="0.25">
      <c r="R417">
        <v>416</v>
      </c>
    </row>
    <row r="418" spans="18:18" x14ac:dyDescent="0.25">
      <c r="R418">
        <v>417</v>
      </c>
    </row>
    <row r="419" spans="18:18" x14ac:dyDescent="0.25">
      <c r="R419">
        <v>418</v>
      </c>
    </row>
    <row r="420" spans="18:18" x14ac:dyDescent="0.25">
      <c r="R420">
        <v>419</v>
      </c>
    </row>
    <row r="421" spans="18:18" x14ac:dyDescent="0.25">
      <c r="R421">
        <v>420</v>
      </c>
    </row>
    <row r="422" spans="18:18" x14ac:dyDescent="0.25">
      <c r="R422">
        <v>421</v>
      </c>
    </row>
    <row r="423" spans="18:18" x14ac:dyDescent="0.25">
      <c r="R423">
        <v>422</v>
      </c>
    </row>
    <row r="424" spans="18:18" x14ac:dyDescent="0.25">
      <c r="R424">
        <v>423</v>
      </c>
    </row>
    <row r="425" spans="18:18" x14ac:dyDescent="0.25">
      <c r="R425">
        <v>424</v>
      </c>
    </row>
    <row r="426" spans="18:18" x14ac:dyDescent="0.25">
      <c r="R426">
        <v>425</v>
      </c>
    </row>
    <row r="427" spans="18:18" x14ac:dyDescent="0.25">
      <c r="R427">
        <v>426</v>
      </c>
    </row>
    <row r="428" spans="18:18" x14ac:dyDescent="0.25">
      <c r="R428">
        <v>427</v>
      </c>
    </row>
    <row r="429" spans="18:18" x14ac:dyDescent="0.25">
      <c r="R429">
        <v>428</v>
      </c>
    </row>
    <row r="430" spans="18:18" x14ac:dyDescent="0.25">
      <c r="R430">
        <v>429</v>
      </c>
    </row>
    <row r="431" spans="18:18" x14ac:dyDescent="0.25">
      <c r="R431">
        <v>430</v>
      </c>
    </row>
    <row r="432" spans="18:18" x14ac:dyDescent="0.25">
      <c r="R432">
        <v>431</v>
      </c>
    </row>
    <row r="433" spans="18:18" x14ac:dyDescent="0.25">
      <c r="R433">
        <v>432</v>
      </c>
    </row>
    <row r="434" spans="18:18" x14ac:dyDescent="0.25">
      <c r="R434">
        <v>433</v>
      </c>
    </row>
    <row r="435" spans="18:18" x14ac:dyDescent="0.25">
      <c r="R435">
        <v>434</v>
      </c>
    </row>
    <row r="436" spans="18:18" x14ac:dyDescent="0.25">
      <c r="R436">
        <v>435</v>
      </c>
    </row>
    <row r="437" spans="18:18" x14ac:dyDescent="0.25">
      <c r="R437">
        <v>436</v>
      </c>
    </row>
    <row r="438" spans="18:18" x14ac:dyDescent="0.25">
      <c r="R438">
        <v>437</v>
      </c>
    </row>
    <row r="439" spans="18:18" x14ac:dyDescent="0.25">
      <c r="R439">
        <v>438</v>
      </c>
    </row>
    <row r="440" spans="18:18" x14ac:dyDescent="0.25">
      <c r="R440">
        <v>439</v>
      </c>
    </row>
    <row r="441" spans="18:18" x14ac:dyDescent="0.25">
      <c r="R441">
        <v>440</v>
      </c>
    </row>
    <row r="442" spans="18:18" x14ac:dyDescent="0.25">
      <c r="R442">
        <v>441</v>
      </c>
    </row>
    <row r="443" spans="18:18" x14ac:dyDescent="0.25">
      <c r="R443">
        <v>442</v>
      </c>
    </row>
    <row r="444" spans="18:18" x14ac:dyDescent="0.25">
      <c r="R444">
        <v>443</v>
      </c>
    </row>
    <row r="445" spans="18:18" x14ac:dyDescent="0.25">
      <c r="R445">
        <v>444</v>
      </c>
    </row>
    <row r="446" spans="18:18" x14ac:dyDescent="0.25">
      <c r="R446">
        <v>445</v>
      </c>
    </row>
    <row r="447" spans="18:18" x14ac:dyDescent="0.25">
      <c r="R447">
        <v>446</v>
      </c>
    </row>
    <row r="448" spans="18:18" x14ac:dyDescent="0.25">
      <c r="R448">
        <v>447</v>
      </c>
    </row>
    <row r="449" spans="18:18" x14ac:dyDescent="0.25">
      <c r="R449">
        <v>448</v>
      </c>
    </row>
    <row r="450" spans="18:18" x14ac:dyDescent="0.25">
      <c r="R450">
        <v>449</v>
      </c>
    </row>
    <row r="451" spans="18:18" x14ac:dyDescent="0.25">
      <c r="R451">
        <v>450</v>
      </c>
    </row>
    <row r="452" spans="18:18" x14ac:dyDescent="0.25">
      <c r="R452">
        <v>451</v>
      </c>
    </row>
    <row r="453" spans="18:18" x14ac:dyDescent="0.25">
      <c r="R453">
        <v>452</v>
      </c>
    </row>
    <row r="454" spans="18:18" x14ac:dyDescent="0.25">
      <c r="R454">
        <v>453</v>
      </c>
    </row>
    <row r="455" spans="18:18" x14ac:dyDescent="0.25">
      <c r="R455">
        <v>454</v>
      </c>
    </row>
    <row r="456" spans="18:18" x14ac:dyDescent="0.25">
      <c r="R456">
        <v>455</v>
      </c>
    </row>
    <row r="457" spans="18:18" x14ac:dyDescent="0.25">
      <c r="R457">
        <v>456</v>
      </c>
    </row>
    <row r="458" spans="18:18" x14ac:dyDescent="0.25">
      <c r="R458">
        <v>457</v>
      </c>
    </row>
    <row r="459" spans="18:18" x14ac:dyDescent="0.25">
      <c r="R459">
        <v>458</v>
      </c>
    </row>
    <row r="460" spans="18:18" x14ac:dyDescent="0.25">
      <c r="R460">
        <v>459</v>
      </c>
    </row>
    <row r="461" spans="18:18" x14ac:dyDescent="0.25">
      <c r="R461">
        <v>460</v>
      </c>
    </row>
    <row r="462" spans="18:18" x14ac:dyDescent="0.25">
      <c r="R462">
        <v>461</v>
      </c>
    </row>
    <row r="463" spans="18:18" x14ac:dyDescent="0.25">
      <c r="R463">
        <v>462</v>
      </c>
    </row>
    <row r="464" spans="18:18" x14ac:dyDescent="0.25">
      <c r="R464">
        <v>463</v>
      </c>
    </row>
    <row r="465" spans="18:18" x14ac:dyDescent="0.25">
      <c r="R465">
        <v>464</v>
      </c>
    </row>
    <row r="466" spans="18:18" x14ac:dyDescent="0.25">
      <c r="R466">
        <v>465</v>
      </c>
    </row>
    <row r="467" spans="18:18" x14ac:dyDescent="0.25">
      <c r="R467">
        <v>466</v>
      </c>
    </row>
    <row r="468" spans="18:18" x14ac:dyDescent="0.25">
      <c r="R468">
        <v>467</v>
      </c>
    </row>
    <row r="469" spans="18:18" x14ac:dyDescent="0.25">
      <c r="R469">
        <v>468</v>
      </c>
    </row>
    <row r="470" spans="18:18" x14ac:dyDescent="0.25">
      <c r="R470">
        <v>469</v>
      </c>
    </row>
    <row r="471" spans="18:18" x14ac:dyDescent="0.25">
      <c r="R471">
        <v>470</v>
      </c>
    </row>
    <row r="472" spans="18:18" x14ac:dyDescent="0.25">
      <c r="R472">
        <v>471</v>
      </c>
    </row>
    <row r="473" spans="18:18" x14ac:dyDescent="0.25">
      <c r="R473">
        <v>472</v>
      </c>
    </row>
    <row r="474" spans="18:18" x14ac:dyDescent="0.25">
      <c r="R474">
        <v>473</v>
      </c>
    </row>
    <row r="475" spans="18:18" x14ac:dyDescent="0.25">
      <c r="R475">
        <v>474</v>
      </c>
    </row>
    <row r="476" spans="18:18" x14ac:dyDescent="0.25">
      <c r="R476">
        <v>475</v>
      </c>
    </row>
    <row r="477" spans="18:18" x14ac:dyDescent="0.25">
      <c r="R477">
        <v>476</v>
      </c>
    </row>
    <row r="478" spans="18:18" x14ac:dyDescent="0.25">
      <c r="R478">
        <v>477</v>
      </c>
    </row>
    <row r="479" spans="18:18" x14ac:dyDescent="0.25">
      <c r="R479">
        <v>478</v>
      </c>
    </row>
    <row r="480" spans="18:18" x14ac:dyDescent="0.25">
      <c r="R480">
        <v>479</v>
      </c>
    </row>
    <row r="481" spans="18:18" x14ac:dyDescent="0.25">
      <c r="R481">
        <v>480</v>
      </c>
    </row>
    <row r="482" spans="18:18" x14ac:dyDescent="0.25">
      <c r="R482">
        <v>481</v>
      </c>
    </row>
    <row r="483" spans="18:18" x14ac:dyDescent="0.25">
      <c r="R483">
        <v>482</v>
      </c>
    </row>
    <row r="484" spans="18:18" x14ac:dyDescent="0.25">
      <c r="R484">
        <v>483</v>
      </c>
    </row>
    <row r="485" spans="18:18" x14ac:dyDescent="0.25">
      <c r="R485">
        <v>484</v>
      </c>
    </row>
    <row r="486" spans="18:18" x14ac:dyDescent="0.25">
      <c r="R486">
        <v>485</v>
      </c>
    </row>
    <row r="487" spans="18:18" x14ac:dyDescent="0.25">
      <c r="R487">
        <v>486</v>
      </c>
    </row>
    <row r="488" spans="18:18" x14ac:dyDescent="0.25">
      <c r="R488">
        <v>487</v>
      </c>
    </row>
    <row r="489" spans="18:18" x14ac:dyDescent="0.25">
      <c r="R489">
        <v>488</v>
      </c>
    </row>
    <row r="490" spans="18:18" x14ac:dyDescent="0.25">
      <c r="R490">
        <v>489</v>
      </c>
    </row>
    <row r="491" spans="18:18" x14ac:dyDescent="0.25">
      <c r="R491">
        <v>490</v>
      </c>
    </row>
    <row r="492" spans="18:18" x14ac:dyDescent="0.25">
      <c r="R492">
        <v>491</v>
      </c>
    </row>
    <row r="493" spans="18:18" x14ac:dyDescent="0.25">
      <c r="R493">
        <v>492</v>
      </c>
    </row>
    <row r="494" spans="18:18" x14ac:dyDescent="0.25">
      <c r="R494">
        <v>493</v>
      </c>
    </row>
    <row r="495" spans="18:18" x14ac:dyDescent="0.25">
      <c r="R495">
        <v>494</v>
      </c>
    </row>
    <row r="496" spans="18:18" x14ac:dyDescent="0.25">
      <c r="R496">
        <v>495</v>
      </c>
    </row>
    <row r="497" spans="18:18" x14ac:dyDescent="0.25">
      <c r="R497">
        <v>496</v>
      </c>
    </row>
    <row r="498" spans="18:18" x14ac:dyDescent="0.25">
      <c r="R498">
        <v>497</v>
      </c>
    </row>
    <row r="499" spans="18:18" x14ac:dyDescent="0.25">
      <c r="R499">
        <v>498</v>
      </c>
    </row>
    <row r="500" spans="18:18" x14ac:dyDescent="0.25">
      <c r="R500">
        <v>499</v>
      </c>
    </row>
    <row r="501" spans="18:18" x14ac:dyDescent="0.25">
      <c r="R501">
        <v>500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7" workbookViewId="0">
      <selection activeCell="R19" sqref="R19"/>
    </sheetView>
  </sheetViews>
  <sheetFormatPr defaultRowHeight="15" x14ac:dyDescent="0.25"/>
  <cols>
    <col min="1" max="1" width="25.7109375" bestFit="1" customWidth="1"/>
    <col min="2" max="2" width="11.85546875" bestFit="1" customWidth="1"/>
    <col min="3" max="3" width="10.140625" bestFit="1" customWidth="1"/>
    <col min="4" max="4" width="11.140625" bestFit="1" customWidth="1"/>
    <col min="5" max="5" width="14.7109375" customWidth="1"/>
    <col min="6" max="6" width="10.140625" bestFit="1" customWidth="1"/>
    <col min="7" max="7" width="12.42578125" bestFit="1" customWidth="1"/>
    <col min="10" max="10" width="9.5703125" customWidth="1"/>
    <col min="11" max="11" width="12.42578125" bestFit="1" customWidth="1"/>
    <col min="12" max="12" width="11" bestFit="1" customWidth="1"/>
    <col min="13" max="13" width="14.7109375" customWidth="1"/>
    <col min="14" max="14" width="13.7109375" customWidth="1"/>
    <col min="16" max="16" width="11.140625" bestFit="1" customWidth="1"/>
  </cols>
  <sheetData>
    <row r="1" spans="1:16" x14ac:dyDescent="0.25">
      <c r="A1" s="244" t="s">
        <v>22</v>
      </c>
      <c r="B1" s="244"/>
      <c r="C1" s="244"/>
      <c r="D1" s="244"/>
      <c r="E1" s="244"/>
      <c r="F1" s="244"/>
      <c r="G1" s="244"/>
      <c r="H1" s="244"/>
      <c r="I1" s="244"/>
      <c r="J1" s="244"/>
      <c r="K1" s="244"/>
      <c r="L1" s="244"/>
      <c r="M1" s="244"/>
      <c r="N1" s="244"/>
      <c r="O1" s="244"/>
      <c r="P1" s="244"/>
    </row>
    <row r="2" spans="1:16" ht="30" customHeight="1" x14ac:dyDescent="0.25">
      <c r="A2" s="10" t="s">
        <v>24</v>
      </c>
      <c r="B2" s="16" t="s">
        <v>25</v>
      </c>
      <c r="C2" s="16" t="s">
        <v>26</v>
      </c>
      <c r="D2" s="16" t="s">
        <v>27</v>
      </c>
      <c r="E2" s="16" t="s">
        <v>35</v>
      </c>
      <c r="F2" s="16" t="s">
        <v>28</v>
      </c>
      <c r="G2" s="17"/>
      <c r="H2" s="17" t="s">
        <v>36</v>
      </c>
      <c r="I2" s="16" t="s">
        <v>29</v>
      </c>
      <c r="J2" s="16" t="s">
        <v>30</v>
      </c>
      <c r="K2" s="16"/>
      <c r="L2" s="16" t="s">
        <v>31</v>
      </c>
      <c r="M2" s="18" t="s">
        <v>32</v>
      </c>
      <c r="N2" s="17" t="s">
        <v>33</v>
      </c>
      <c r="O2" s="17" t="s">
        <v>34</v>
      </c>
      <c r="P2" s="22" t="s">
        <v>38</v>
      </c>
    </row>
    <row r="3" spans="1:16" x14ac:dyDescent="0.25">
      <c r="A3" s="8" t="s">
        <v>39</v>
      </c>
      <c r="B3" s="19">
        <v>52000</v>
      </c>
      <c r="C3" s="19">
        <v>25000</v>
      </c>
      <c r="D3" s="19">
        <v>10000</v>
      </c>
      <c r="E3" s="19">
        <v>80000</v>
      </c>
      <c r="F3" s="19">
        <v>4000</v>
      </c>
      <c r="G3" s="19"/>
      <c r="H3" s="19">
        <v>256</v>
      </c>
      <c r="I3" s="19">
        <v>100</v>
      </c>
      <c r="J3" s="19">
        <v>200</v>
      </c>
      <c r="K3" s="19"/>
      <c r="L3" s="19">
        <v>300</v>
      </c>
      <c r="M3" s="19">
        <v>400</v>
      </c>
      <c r="N3" s="19">
        <v>500</v>
      </c>
      <c r="O3" s="19">
        <v>600</v>
      </c>
      <c r="P3" s="55">
        <f>SUM(B3:O3)</f>
        <v>173356</v>
      </c>
    </row>
    <row r="4" spans="1:16" x14ac:dyDescent="0.25">
      <c r="A4" s="8" t="s">
        <v>41</v>
      </c>
      <c r="B4" s="19">
        <v>500</v>
      </c>
      <c r="C4" s="19">
        <v>500</v>
      </c>
      <c r="D4" s="19">
        <v>500</v>
      </c>
      <c r="E4" s="19">
        <v>600</v>
      </c>
      <c r="F4" s="19">
        <v>52112</v>
      </c>
      <c r="G4" s="19"/>
      <c r="H4" s="19">
        <v>255</v>
      </c>
      <c r="I4" s="19">
        <v>5651</v>
      </c>
      <c r="J4" s="19">
        <v>200</v>
      </c>
      <c r="K4" s="19"/>
      <c r="L4" s="19">
        <v>300</v>
      </c>
      <c r="M4" s="19">
        <v>400</v>
      </c>
      <c r="N4" s="19">
        <v>500</v>
      </c>
      <c r="O4" s="19">
        <v>6000</v>
      </c>
      <c r="P4" s="55">
        <f t="shared" ref="P4:P13" si="0">SUM(B4:O4)</f>
        <v>67518</v>
      </c>
    </row>
    <row r="5" spans="1:16" x14ac:dyDescent="0.25">
      <c r="A5" s="8"/>
      <c r="B5" s="19"/>
      <c r="C5" s="19"/>
      <c r="D5" s="19"/>
      <c r="E5" s="19"/>
      <c r="F5" s="19"/>
      <c r="G5" s="19"/>
      <c r="H5" s="19"/>
      <c r="I5" s="19"/>
      <c r="J5" s="19"/>
      <c r="K5" s="19"/>
      <c r="L5" s="19"/>
      <c r="M5" s="19"/>
      <c r="N5" s="19"/>
      <c r="O5" s="19"/>
      <c r="P5" s="55">
        <f t="shared" si="0"/>
        <v>0</v>
      </c>
    </row>
    <row r="6" spans="1:16" x14ac:dyDescent="0.25">
      <c r="A6" s="8"/>
      <c r="B6" s="19"/>
      <c r="C6" s="19"/>
      <c r="D6" s="19"/>
      <c r="E6" s="19"/>
      <c r="F6" s="19"/>
      <c r="G6" s="19"/>
      <c r="H6" s="19"/>
      <c r="I6" s="19"/>
      <c r="J6" s="19"/>
      <c r="K6" s="19"/>
      <c r="L6" s="19"/>
      <c r="M6" s="19"/>
      <c r="N6" s="19"/>
      <c r="O6" s="19"/>
      <c r="P6" s="55">
        <f t="shared" si="0"/>
        <v>0</v>
      </c>
    </row>
    <row r="7" spans="1:16" x14ac:dyDescent="0.25">
      <c r="A7" s="8"/>
      <c r="B7" s="19"/>
      <c r="C7" s="19"/>
      <c r="D7" s="19"/>
      <c r="E7" s="19"/>
      <c r="F7" s="19"/>
      <c r="G7" s="19"/>
      <c r="H7" s="19"/>
      <c r="I7" s="19"/>
      <c r="J7" s="19"/>
      <c r="K7" s="19"/>
      <c r="L7" s="19"/>
      <c r="M7" s="19"/>
      <c r="N7" s="19"/>
      <c r="O7" s="19"/>
      <c r="P7" s="55">
        <f t="shared" si="0"/>
        <v>0</v>
      </c>
    </row>
    <row r="8" spans="1:16" x14ac:dyDescent="0.25">
      <c r="A8" s="8"/>
      <c r="B8" s="19"/>
      <c r="C8" s="19"/>
      <c r="D8" s="19"/>
      <c r="E8" s="19"/>
      <c r="F8" s="19"/>
      <c r="G8" s="19"/>
      <c r="H8" s="19"/>
      <c r="I8" s="19"/>
      <c r="J8" s="19"/>
      <c r="K8" s="19"/>
      <c r="L8" s="19"/>
      <c r="M8" s="19"/>
      <c r="N8" s="19"/>
      <c r="O8" s="19"/>
      <c r="P8" s="55">
        <f t="shared" si="0"/>
        <v>0</v>
      </c>
    </row>
    <row r="9" spans="1:16" x14ac:dyDescent="0.25">
      <c r="A9" s="8"/>
      <c r="B9" s="19"/>
      <c r="C9" s="19"/>
      <c r="D9" s="19"/>
      <c r="E9" s="19"/>
      <c r="F9" s="19"/>
      <c r="G9" s="19"/>
      <c r="H9" s="19"/>
      <c r="I9" s="19"/>
      <c r="J9" s="19"/>
      <c r="K9" s="19"/>
      <c r="L9" s="19"/>
      <c r="M9" s="19"/>
      <c r="N9" s="19"/>
      <c r="O9" s="19"/>
      <c r="P9" s="55">
        <f t="shared" si="0"/>
        <v>0</v>
      </c>
    </row>
    <row r="10" spans="1:16" x14ac:dyDescent="0.25">
      <c r="A10" s="8"/>
      <c r="B10" s="19"/>
      <c r="C10" s="19"/>
      <c r="D10" s="19"/>
      <c r="E10" s="19"/>
      <c r="F10" s="19"/>
      <c r="G10" s="19"/>
      <c r="H10" s="19"/>
      <c r="I10" s="19"/>
      <c r="J10" s="19"/>
      <c r="K10" s="19"/>
      <c r="L10" s="19"/>
      <c r="M10" s="19"/>
      <c r="N10" s="19"/>
      <c r="O10" s="19"/>
      <c r="P10" s="55">
        <f t="shared" si="0"/>
        <v>0</v>
      </c>
    </row>
    <row r="11" spans="1:16" x14ac:dyDescent="0.25">
      <c r="A11" s="8"/>
      <c r="B11" s="19"/>
      <c r="C11" s="19"/>
      <c r="D11" s="19"/>
      <c r="E11" s="19"/>
      <c r="F11" s="19"/>
      <c r="G11" s="19"/>
      <c r="H11" s="19"/>
      <c r="I11" s="19"/>
      <c r="J11" s="19"/>
      <c r="K11" s="19"/>
      <c r="L11" s="19"/>
      <c r="M11" s="19"/>
      <c r="N11" s="19"/>
      <c r="O11" s="19"/>
      <c r="P11" s="55">
        <f t="shared" si="0"/>
        <v>0</v>
      </c>
    </row>
    <row r="12" spans="1:16" ht="15.75" thickBot="1" x14ac:dyDescent="0.3">
      <c r="A12" s="69"/>
      <c r="B12" s="70"/>
      <c r="C12" s="70"/>
      <c r="D12" s="70"/>
      <c r="E12" s="70"/>
      <c r="F12" s="70"/>
      <c r="G12" s="70"/>
      <c r="H12" s="70"/>
      <c r="I12" s="70"/>
      <c r="J12" s="70"/>
      <c r="K12" s="70"/>
      <c r="L12" s="70"/>
      <c r="M12" s="70"/>
      <c r="N12" s="70"/>
      <c r="O12" s="70"/>
      <c r="P12" s="71">
        <f t="shared" si="0"/>
        <v>0</v>
      </c>
    </row>
    <row r="13" spans="1:16" ht="16.5" thickTop="1" thickBot="1" x14ac:dyDescent="0.3">
      <c r="A13" s="66" t="s">
        <v>37</v>
      </c>
      <c r="B13" s="67">
        <f>SUM(B3:B12)</f>
        <v>52500</v>
      </c>
      <c r="C13" s="67">
        <f t="shared" ref="C13:O13" si="1">SUM(C3:C12)</f>
        <v>25500</v>
      </c>
      <c r="D13" s="67">
        <f t="shared" si="1"/>
        <v>10500</v>
      </c>
      <c r="E13" s="67">
        <f t="shared" si="1"/>
        <v>80600</v>
      </c>
      <c r="F13" s="67">
        <f t="shared" si="1"/>
        <v>56112</v>
      </c>
      <c r="G13" s="67"/>
      <c r="H13" s="67">
        <f t="shared" si="1"/>
        <v>511</v>
      </c>
      <c r="I13" s="67">
        <f t="shared" si="1"/>
        <v>5751</v>
      </c>
      <c r="J13" s="67">
        <f t="shared" si="1"/>
        <v>400</v>
      </c>
      <c r="K13" s="67"/>
      <c r="L13" s="67">
        <f t="shared" si="1"/>
        <v>600</v>
      </c>
      <c r="M13" s="67">
        <f t="shared" si="1"/>
        <v>800</v>
      </c>
      <c r="N13" s="67">
        <f t="shared" si="1"/>
        <v>1000</v>
      </c>
      <c r="O13" s="67">
        <f t="shared" si="1"/>
        <v>6600</v>
      </c>
      <c r="P13" s="68">
        <f t="shared" si="0"/>
        <v>240874</v>
      </c>
    </row>
    <row r="14" spans="1:16" x14ac:dyDescent="0.25">
      <c r="A14" s="15"/>
      <c r="B14" s="15"/>
      <c r="C14" s="15"/>
      <c r="D14" s="15"/>
      <c r="E14" s="15"/>
      <c r="F14" s="15"/>
      <c r="G14" s="15"/>
      <c r="H14" s="15"/>
      <c r="I14" s="15"/>
      <c r="J14" s="15"/>
      <c r="K14" s="15"/>
      <c r="L14" s="15"/>
    </row>
    <row r="15" spans="1:16" ht="15.75" thickBot="1" x14ac:dyDescent="0.3">
      <c r="A15" s="244" t="s">
        <v>23</v>
      </c>
      <c r="B15" s="244"/>
      <c r="C15" s="244"/>
      <c r="D15" s="244"/>
      <c r="E15" s="244"/>
      <c r="F15" s="244"/>
      <c r="G15" s="244"/>
      <c r="H15" s="244"/>
      <c r="I15" s="244"/>
      <c r="J15" s="244"/>
      <c r="K15" s="244"/>
      <c r="L15" s="244"/>
      <c r="M15" s="244"/>
    </row>
    <row r="16" spans="1:16" x14ac:dyDescent="0.25">
      <c r="A16" s="37"/>
      <c r="B16" s="241" t="s">
        <v>17</v>
      </c>
      <c r="C16" s="242"/>
      <c r="D16" s="243"/>
      <c r="E16" s="241" t="s">
        <v>18</v>
      </c>
      <c r="F16" s="242"/>
      <c r="G16" s="242"/>
      <c r="H16" s="243"/>
      <c r="I16" s="241" t="s">
        <v>21</v>
      </c>
      <c r="J16" s="242"/>
      <c r="K16" s="242"/>
      <c r="L16" s="243"/>
      <c r="M16" s="20"/>
      <c r="N16" s="21"/>
      <c r="O16" s="21"/>
    </row>
    <row r="17" spans="1:13" x14ac:dyDescent="0.25">
      <c r="A17" s="11" t="s">
        <v>24</v>
      </c>
      <c r="B17" s="12" t="s">
        <v>14</v>
      </c>
      <c r="C17" s="13" t="s">
        <v>15</v>
      </c>
      <c r="D17" s="14" t="s">
        <v>16</v>
      </c>
      <c r="E17" s="12" t="s">
        <v>19</v>
      </c>
      <c r="F17" s="13" t="s">
        <v>20</v>
      </c>
      <c r="G17" s="13" t="s">
        <v>43</v>
      </c>
      <c r="H17" s="28" t="s">
        <v>16</v>
      </c>
      <c r="I17" s="12" t="s">
        <v>19</v>
      </c>
      <c r="J17" s="13" t="s">
        <v>20</v>
      </c>
      <c r="K17" s="13" t="s">
        <v>43</v>
      </c>
      <c r="L17" s="28" t="s">
        <v>16</v>
      </c>
      <c r="M17" s="56" t="s">
        <v>38</v>
      </c>
    </row>
    <row r="18" spans="1:13" x14ac:dyDescent="0.25">
      <c r="A18" s="9" t="s">
        <v>39</v>
      </c>
      <c r="B18" s="26">
        <v>7</v>
      </c>
      <c r="C18" s="24">
        <v>315</v>
      </c>
      <c r="D18" s="27">
        <f>SUM(C18*344)</f>
        <v>108360</v>
      </c>
      <c r="E18" s="26" t="s">
        <v>42</v>
      </c>
      <c r="F18" s="25">
        <v>24</v>
      </c>
      <c r="G18" s="24">
        <v>40</v>
      </c>
      <c r="H18" s="29">
        <f>SUM(F18*G18)*12</f>
        <v>11520</v>
      </c>
      <c r="I18" s="26" t="s">
        <v>44</v>
      </c>
      <c r="J18" s="25">
        <v>22</v>
      </c>
      <c r="K18" s="24">
        <v>55</v>
      </c>
      <c r="L18" s="38">
        <f>SUM(J18*K18)*12</f>
        <v>14520</v>
      </c>
      <c r="M18" s="57">
        <f t="shared" ref="M18:M28" si="2">SUM(D18+H18+L19)</f>
        <v>134400</v>
      </c>
    </row>
    <row r="19" spans="1:13" x14ac:dyDescent="0.25">
      <c r="A19" s="9" t="s">
        <v>41</v>
      </c>
      <c r="B19" s="26">
        <v>7</v>
      </c>
      <c r="C19" s="24">
        <v>315</v>
      </c>
      <c r="D19" s="27">
        <f t="shared" ref="D19:D27" si="3">SUM(C19*344)</f>
        <v>108360</v>
      </c>
      <c r="E19" s="26" t="s">
        <v>42</v>
      </c>
      <c r="F19" s="25">
        <v>24</v>
      </c>
      <c r="G19" s="24">
        <v>40</v>
      </c>
      <c r="H19" s="29">
        <f>SUM(F19*G19)*12</f>
        <v>11520</v>
      </c>
      <c r="I19" s="26" t="s">
        <v>44</v>
      </c>
      <c r="J19" s="25">
        <v>22</v>
      </c>
      <c r="K19" s="24">
        <v>55</v>
      </c>
      <c r="L19" s="38">
        <f>SUM(J19*K19)*12</f>
        <v>14520</v>
      </c>
      <c r="M19" s="57">
        <f t="shared" si="2"/>
        <v>119880</v>
      </c>
    </row>
    <row r="20" spans="1:13" x14ac:dyDescent="0.25">
      <c r="A20" s="9"/>
      <c r="B20" s="26"/>
      <c r="C20" s="24"/>
      <c r="D20" s="27">
        <f t="shared" si="3"/>
        <v>0</v>
      </c>
      <c r="E20" s="26"/>
      <c r="F20" s="25"/>
      <c r="G20" s="24"/>
      <c r="H20" s="29">
        <f t="shared" ref="H20:H27" si="4">SUM(F20*G20)*12</f>
        <v>0</v>
      </c>
      <c r="I20" s="26"/>
      <c r="J20" s="25"/>
      <c r="K20" s="24"/>
      <c r="L20" s="38">
        <f t="shared" ref="L20:L27" si="5">SUM(J20*K20)*12</f>
        <v>0</v>
      </c>
      <c r="M20" s="57">
        <f t="shared" si="2"/>
        <v>0</v>
      </c>
    </row>
    <row r="21" spans="1:13" x14ac:dyDescent="0.25">
      <c r="A21" s="9"/>
      <c r="B21" s="26"/>
      <c r="C21" s="24"/>
      <c r="D21" s="27">
        <f t="shared" si="3"/>
        <v>0</v>
      </c>
      <c r="E21" s="26"/>
      <c r="F21" s="25"/>
      <c r="G21" s="24"/>
      <c r="H21" s="29">
        <f t="shared" si="4"/>
        <v>0</v>
      </c>
      <c r="I21" s="26"/>
      <c r="J21" s="25"/>
      <c r="K21" s="24"/>
      <c r="L21" s="38">
        <f t="shared" si="5"/>
        <v>0</v>
      </c>
      <c r="M21" s="57">
        <f t="shared" si="2"/>
        <v>0</v>
      </c>
    </row>
    <row r="22" spans="1:13" x14ac:dyDescent="0.25">
      <c r="A22" s="9"/>
      <c r="B22" s="26"/>
      <c r="C22" s="24"/>
      <c r="D22" s="27">
        <f t="shared" si="3"/>
        <v>0</v>
      </c>
      <c r="E22" s="26"/>
      <c r="F22" s="25"/>
      <c r="G22" s="24"/>
      <c r="H22" s="29">
        <f t="shared" si="4"/>
        <v>0</v>
      </c>
      <c r="I22" s="26"/>
      <c r="J22" s="25"/>
      <c r="K22" s="24"/>
      <c r="L22" s="38">
        <f t="shared" si="5"/>
        <v>0</v>
      </c>
      <c r="M22" s="57">
        <f t="shared" si="2"/>
        <v>0</v>
      </c>
    </row>
    <row r="23" spans="1:13" x14ac:dyDescent="0.25">
      <c r="A23" s="9"/>
      <c r="B23" s="26"/>
      <c r="C23" s="24"/>
      <c r="D23" s="27">
        <f t="shared" si="3"/>
        <v>0</v>
      </c>
      <c r="E23" s="26"/>
      <c r="F23" s="25"/>
      <c r="G23" s="24"/>
      <c r="H23" s="29">
        <f t="shared" si="4"/>
        <v>0</v>
      </c>
      <c r="I23" s="26"/>
      <c r="J23" s="25"/>
      <c r="K23" s="24"/>
      <c r="L23" s="38">
        <f t="shared" si="5"/>
        <v>0</v>
      </c>
      <c r="M23" s="57">
        <f t="shared" si="2"/>
        <v>0</v>
      </c>
    </row>
    <row r="24" spans="1:13" x14ac:dyDescent="0.25">
      <c r="A24" s="9"/>
      <c r="B24" s="26"/>
      <c r="C24" s="24"/>
      <c r="D24" s="27">
        <f t="shared" si="3"/>
        <v>0</v>
      </c>
      <c r="E24" s="26"/>
      <c r="F24" s="25"/>
      <c r="G24" s="24"/>
      <c r="H24" s="29">
        <f t="shared" si="4"/>
        <v>0</v>
      </c>
      <c r="I24" s="26"/>
      <c r="J24" s="25"/>
      <c r="K24" s="24"/>
      <c r="L24" s="38">
        <f t="shared" si="5"/>
        <v>0</v>
      </c>
      <c r="M24" s="57">
        <f t="shared" si="2"/>
        <v>0</v>
      </c>
    </row>
    <row r="25" spans="1:13" x14ac:dyDescent="0.25">
      <c r="A25" s="9"/>
      <c r="B25" s="26"/>
      <c r="C25" s="24"/>
      <c r="D25" s="27">
        <f t="shared" si="3"/>
        <v>0</v>
      </c>
      <c r="E25" s="26"/>
      <c r="F25" s="25"/>
      <c r="G25" s="24"/>
      <c r="H25" s="29">
        <f t="shared" si="4"/>
        <v>0</v>
      </c>
      <c r="I25" s="26"/>
      <c r="J25" s="25"/>
      <c r="K25" s="24"/>
      <c r="L25" s="38">
        <f t="shared" si="5"/>
        <v>0</v>
      </c>
      <c r="M25" s="57">
        <f t="shared" si="2"/>
        <v>0</v>
      </c>
    </row>
    <row r="26" spans="1:13" x14ac:dyDescent="0.25">
      <c r="A26" s="9"/>
      <c r="B26" s="26"/>
      <c r="C26" s="24"/>
      <c r="D26" s="27">
        <f t="shared" si="3"/>
        <v>0</v>
      </c>
      <c r="E26" s="26"/>
      <c r="F26" s="25"/>
      <c r="G26" s="24"/>
      <c r="H26" s="29">
        <f t="shared" si="4"/>
        <v>0</v>
      </c>
      <c r="I26" s="26"/>
      <c r="J26" s="25"/>
      <c r="K26" s="24"/>
      <c r="L26" s="38">
        <f t="shared" si="5"/>
        <v>0</v>
      </c>
      <c r="M26" s="57">
        <f t="shared" si="2"/>
        <v>0</v>
      </c>
    </row>
    <row r="27" spans="1:13" ht="15.75" thickBot="1" x14ac:dyDescent="0.3">
      <c r="A27" s="36"/>
      <c r="B27" s="31"/>
      <c r="C27" s="32"/>
      <c r="D27" s="33">
        <f t="shared" si="3"/>
        <v>0</v>
      </c>
      <c r="E27" s="31"/>
      <c r="F27" s="34"/>
      <c r="G27" s="32"/>
      <c r="H27" s="35">
        <f t="shared" si="4"/>
        <v>0</v>
      </c>
      <c r="I27" s="31"/>
      <c r="J27" s="34"/>
      <c r="K27" s="32"/>
      <c r="L27" s="61">
        <f t="shared" si="5"/>
        <v>0</v>
      </c>
      <c r="M27" s="58">
        <f t="shared" si="2"/>
        <v>29040</v>
      </c>
    </row>
    <row r="28" spans="1:13" ht="16.5" thickTop="1" thickBot="1" x14ac:dyDescent="0.3">
      <c r="A28" s="62" t="s">
        <v>37</v>
      </c>
      <c r="B28" s="63"/>
      <c r="C28" s="64">
        <f>SUM(C18:C27)</f>
        <v>630</v>
      </c>
      <c r="D28" s="65">
        <f>SUM(D18:D27)</f>
        <v>216720</v>
      </c>
      <c r="E28" s="63"/>
      <c r="F28" s="64">
        <f>SUM(F18:F27)</f>
        <v>48</v>
      </c>
      <c r="G28" s="64"/>
      <c r="H28" s="59">
        <f>SUM(H18:H27)</f>
        <v>23040</v>
      </c>
      <c r="I28" s="63"/>
      <c r="J28" s="64">
        <f>SUM(J18:J27)</f>
        <v>44</v>
      </c>
      <c r="K28" s="64"/>
      <c r="L28" s="59">
        <f>SUM(L18:L27)</f>
        <v>29040</v>
      </c>
      <c r="M28" s="60">
        <f t="shared" si="2"/>
        <v>239760</v>
      </c>
    </row>
    <row r="29" spans="1:13" ht="15.75" thickBot="1" x14ac:dyDescent="0.3">
      <c r="L29" s="30"/>
    </row>
    <row r="30" spans="1:13" ht="15.75" thickBot="1" x14ac:dyDescent="0.3">
      <c r="A30" s="23" t="s">
        <v>40</v>
      </c>
      <c r="B30" s="39">
        <f>SUM(M28-P13)</f>
        <v>-1114</v>
      </c>
    </row>
  </sheetData>
  <mergeCells count="5">
    <mergeCell ref="B16:D16"/>
    <mergeCell ref="I16:L16"/>
    <mergeCell ref="E16:H16"/>
    <mergeCell ref="A1:P1"/>
    <mergeCell ref="A15:M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7"/>
  <sheetViews>
    <sheetView workbookViewId="0">
      <selection activeCell="B3" sqref="B3"/>
    </sheetView>
  </sheetViews>
  <sheetFormatPr defaultRowHeight="15" x14ac:dyDescent="0.25"/>
  <cols>
    <col min="1" max="1" width="9.140625" style="2"/>
    <col min="2" max="2" width="44" bestFit="1" customWidth="1"/>
    <col min="3" max="3" width="114" customWidth="1"/>
    <col min="4" max="53" width="9.140625" style="2"/>
  </cols>
  <sheetData>
    <row r="1" spans="2:3" s="2" customFormat="1" x14ac:dyDescent="0.25"/>
    <row r="2" spans="2:3" s="2" customFormat="1" ht="15.75" thickBot="1" x14ac:dyDescent="0.3"/>
    <row r="3" spans="2:3" x14ac:dyDescent="0.25">
      <c r="B3" s="172" t="s">
        <v>262</v>
      </c>
      <c r="C3" s="174"/>
    </row>
    <row r="4" spans="2:3" x14ac:dyDescent="0.25">
      <c r="B4" s="173" t="s">
        <v>263</v>
      </c>
      <c r="C4" s="175"/>
    </row>
    <row r="5" spans="2:3" x14ac:dyDescent="0.25">
      <c r="B5" s="173" t="s">
        <v>264</v>
      </c>
      <c r="C5" s="175"/>
    </row>
    <row r="6" spans="2:3" x14ac:dyDescent="0.25">
      <c r="B6" s="245" t="s">
        <v>265</v>
      </c>
      <c r="C6" s="175"/>
    </row>
    <row r="7" spans="2:3" x14ac:dyDescent="0.25">
      <c r="B7" s="246"/>
      <c r="C7" s="175"/>
    </row>
    <row r="8" spans="2:3" x14ac:dyDescent="0.25">
      <c r="B8" s="246"/>
      <c r="C8" s="175"/>
    </row>
    <row r="9" spans="2:3" x14ac:dyDescent="0.25">
      <c r="B9" s="246"/>
      <c r="C9" s="175"/>
    </row>
    <row r="10" spans="2:3" x14ac:dyDescent="0.25">
      <c r="B10" s="246"/>
      <c r="C10" s="175"/>
    </row>
    <row r="11" spans="2:3" x14ac:dyDescent="0.25">
      <c r="B11" s="246"/>
      <c r="C11" s="175"/>
    </row>
    <row r="12" spans="2:3" x14ac:dyDescent="0.25">
      <c r="B12" s="246"/>
      <c r="C12" s="175"/>
    </row>
    <row r="13" spans="2:3" x14ac:dyDescent="0.25">
      <c r="B13" s="246"/>
      <c r="C13" s="175"/>
    </row>
    <row r="14" spans="2:3" x14ac:dyDescent="0.25">
      <c r="B14" s="246"/>
      <c r="C14" s="175"/>
    </row>
    <row r="15" spans="2:3" ht="15.75" thickBot="1" x14ac:dyDescent="0.3">
      <c r="B15" s="247"/>
      <c r="C15" s="176"/>
    </row>
    <row r="16" spans="2:3"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sheetData>
  <sheetProtection password="CC5D" sheet="1" objects="1" scenarios="1"/>
  <mergeCells count="1">
    <mergeCell ref="B6: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369"/>
  <sheetViews>
    <sheetView showGridLines="0" zoomScale="90" zoomScaleNormal="90" workbookViewId="0">
      <selection activeCell="C32" sqref="C32"/>
    </sheetView>
  </sheetViews>
  <sheetFormatPr defaultRowHeight="15" x14ac:dyDescent="0.25"/>
  <cols>
    <col min="1" max="1" width="1" style="72" customWidth="1"/>
    <col min="2" max="2" width="38" customWidth="1"/>
    <col min="3" max="3" width="73.85546875" customWidth="1"/>
    <col min="4" max="4" width="21.140625" customWidth="1"/>
    <col min="5" max="5" width="20.5703125" bestFit="1" customWidth="1"/>
    <col min="6" max="6" width="16" customWidth="1"/>
    <col min="7" max="7" width="22.7109375" bestFit="1" customWidth="1"/>
    <col min="8" max="8" width="22.28515625" bestFit="1" customWidth="1"/>
    <col min="9" max="9" width="22.85546875" style="7" bestFit="1" customWidth="1"/>
    <col min="10" max="10" width="21.140625" style="7" bestFit="1" customWidth="1"/>
    <col min="11" max="11" width="25.7109375" style="7" customWidth="1"/>
    <col min="12" max="13" width="25.42578125" style="7" customWidth="1"/>
    <col min="14" max="14" width="14.5703125" style="7" bestFit="1" customWidth="1"/>
    <col min="15" max="15" width="9.140625" style="7"/>
    <col min="16" max="16" width="16.140625" style="7" customWidth="1"/>
    <col min="17" max="17" width="2.140625" style="7" customWidth="1"/>
    <col min="18" max="18" width="19" style="7" customWidth="1"/>
    <col min="19" max="19" width="67.5703125" style="7" bestFit="1" customWidth="1"/>
    <col min="20" max="20" width="16.7109375" style="7" customWidth="1"/>
    <col min="21" max="35" width="9.140625" style="7"/>
  </cols>
  <sheetData>
    <row r="1" spans="2:88" ht="25.5" customHeight="1" thickBot="1" x14ac:dyDescent="0.3">
      <c r="B1" s="253" t="s">
        <v>291</v>
      </c>
      <c r="C1" s="253"/>
      <c r="D1" s="253"/>
      <c r="E1" s="253"/>
      <c r="F1" s="253"/>
      <c r="G1" s="253"/>
      <c r="H1" s="253"/>
      <c r="I1" s="253"/>
      <c r="J1" s="211"/>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row>
    <row r="2" spans="2:88" ht="27.75" customHeight="1" thickBot="1" x14ac:dyDescent="0.3">
      <c r="B2" s="248" t="s">
        <v>266</v>
      </c>
      <c r="C2" s="249"/>
      <c r="D2" s="249"/>
      <c r="E2" s="249"/>
      <c r="F2" s="249"/>
      <c r="G2" s="249"/>
      <c r="H2" s="249"/>
      <c r="I2" s="250"/>
      <c r="J2" s="211"/>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row>
    <row r="3" spans="2:88" ht="46.5" customHeight="1" thickBot="1" x14ac:dyDescent="0.3">
      <c r="B3" s="146" t="s">
        <v>87</v>
      </c>
      <c r="C3" s="146" t="s">
        <v>220</v>
      </c>
      <c r="D3" s="146" t="s">
        <v>222</v>
      </c>
      <c r="E3" s="146" t="s">
        <v>228</v>
      </c>
      <c r="F3" s="146" t="s">
        <v>233</v>
      </c>
      <c r="G3" s="146" t="s">
        <v>221</v>
      </c>
      <c r="H3" s="146" t="s">
        <v>100</v>
      </c>
      <c r="I3" s="149" t="s">
        <v>6</v>
      </c>
      <c r="J3" s="211"/>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row>
    <row r="4" spans="2:88" ht="15.75" thickBot="1" x14ac:dyDescent="0.3">
      <c r="B4" s="226" t="s">
        <v>39</v>
      </c>
      <c r="C4" s="227" t="s">
        <v>227</v>
      </c>
      <c r="D4" s="228" t="s">
        <v>223</v>
      </c>
      <c r="E4" s="228">
        <v>35000</v>
      </c>
      <c r="F4" s="228">
        <v>10000</v>
      </c>
      <c r="G4" s="227">
        <v>4</v>
      </c>
      <c r="H4" s="229">
        <f>SUM(E4+F4)</f>
        <v>45000</v>
      </c>
      <c r="I4" s="230">
        <f>IFERROR(SUM(E4+F4)/G4, "")</f>
        <v>11250</v>
      </c>
      <c r="J4" s="231" t="s">
        <v>229</v>
      </c>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2:88" ht="15.75" thickBot="1" x14ac:dyDescent="0.3">
      <c r="B5" s="165"/>
      <c r="C5" s="165"/>
      <c r="D5" s="166"/>
      <c r="E5" s="166"/>
      <c r="F5" s="166"/>
      <c r="G5" s="165"/>
      <c r="H5" s="156">
        <f t="shared" ref="H5:H27" si="0">SUM(E5+F5)</f>
        <v>0</v>
      </c>
      <c r="I5" s="157" t="str">
        <f t="shared" ref="I5:I27" si="1">IFERROR(SUM(E5+F5)/G5, "")</f>
        <v/>
      </c>
      <c r="J5" s="211"/>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2:88" ht="15.75" thickBot="1" x14ac:dyDescent="0.3">
      <c r="B6" s="161"/>
      <c r="C6" s="161"/>
      <c r="D6" s="162"/>
      <c r="E6" s="162"/>
      <c r="F6" s="162"/>
      <c r="G6" s="161"/>
      <c r="H6" s="156">
        <f t="shared" si="0"/>
        <v>0</v>
      </c>
      <c r="I6" s="157" t="str">
        <f t="shared" si="1"/>
        <v/>
      </c>
      <c r="J6" s="211"/>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row>
    <row r="7" spans="2:88" ht="15.75" thickBot="1" x14ac:dyDescent="0.3">
      <c r="B7" s="161"/>
      <c r="C7" s="161"/>
      <c r="D7" s="162"/>
      <c r="E7" s="162"/>
      <c r="F7" s="162"/>
      <c r="G7" s="161"/>
      <c r="H7" s="156">
        <f t="shared" si="0"/>
        <v>0</v>
      </c>
      <c r="I7" s="157" t="str">
        <f t="shared" si="1"/>
        <v/>
      </c>
      <c r="J7" s="211"/>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row>
    <row r="8" spans="2:88" ht="15.75" thickBot="1" x14ac:dyDescent="0.3">
      <c r="B8" s="161"/>
      <c r="C8" s="161"/>
      <c r="D8" s="162"/>
      <c r="E8" s="162"/>
      <c r="F8" s="162"/>
      <c r="G8" s="161"/>
      <c r="H8" s="156">
        <f t="shared" si="0"/>
        <v>0</v>
      </c>
      <c r="I8" s="157" t="str">
        <f t="shared" si="1"/>
        <v/>
      </c>
      <c r="J8" s="211"/>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row>
    <row r="9" spans="2:88" ht="15.75" thickBot="1" x14ac:dyDescent="0.3">
      <c r="B9" s="161"/>
      <c r="C9" s="161"/>
      <c r="D9" s="162"/>
      <c r="E9" s="162"/>
      <c r="F9" s="162"/>
      <c r="G9" s="161"/>
      <c r="H9" s="156">
        <f t="shared" si="0"/>
        <v>0</v>
      </c>
      <c r="I9" s="157" t="str">
        <f t="shared" si="1"/>
        <v/>
      </c>
      <c r="J9" s="211"/>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row>
    <row r="10" spans="2:88" ht="15.75" thickBot="1" x14ac:dyDescent="0.3">
      <c r="B10" s="161"/>
      <c r="C10" s="161"/>
      <c r="D10" s="162"/>
      <c r="E10" s="162"/>
      <c r="F10" s="162"/>
      <c r="G10" s="161"/>
      <c r="H10" s="156">
        <f t="shared" si="0"/>
        <v>0</v>
      </c>
      <c r="I10" s="157" t="str">
        <f t="shared" si="1"/>
        <v/>
      </c>
      <c r="J10" s="211"/>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2:88" ht="15.75" thickBot="1" x14ac:dyDescent="0.3">
      <c r="B11" s="161"/>
      <c r="C11" s="161"/>
      <c r="D11" s="162"/>
      <c r="E11" s="162"/>
      <c r="F11" s="162"/>
      <c r="G11" s="161"/>
      <c r="H11" s="156">
        <f t="shared" si="0"/>
        <v>0</v>
      </c>
      <c r="I11" s="157" t="str">
        <f t="shared" si="1"/>
        <v/>
      </c>
      <c r="J11" s="211"/>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row>
    <row r="12" spans="2:88" ht="15.75" thickBot="1" x14ac:dyDescent="0.3">
      <c r="B12" s="161"/>
      <c r="C12" s="161"/>
      <c r="D12" s="162"/>
      <c r="E12" s="162"/>
      <c r="F12" s="162"/>
      <c r="G12" s="161"/>
      <c r="H12" s="156">
        <f t="shared" si="0"/>
        <v>0</v>
      </c>
      <c r="I12" s="157" t="str">
        <f t="shared" si="1"/>
        <v/>
      </c>
      <c r="J12" s="211"/>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row>
    <row r="13" spans="2:88" ht="15.75" thickBot="1" x14ac:dyDescent="0.3">
      <c r="B13" s="161"/>
      <c r="C13" s="161"/>
      <c r="D13" s="162"/>
      <c r="E13" s="162"/>
      <c r="F13" s="162"/>
      <c r="G13" s="161"/>
      <c r="H13" s="156">
        <f t="shared" si="0"/>
        <v>0</v>
      </c>
      <c r="I13" s="157" t="str">
        <f t="shared" si="1"/>
        <v/>
      </c>
      <c r="J13" s="211"/>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row>
    <row r="14" spans="2:88" ht="15.75" thickBot="1" x14ac:dyDescent="0.3">
      <c r="B14" s="161"/>
      <c r="C14" s="161"/>
      <c r="D14" s="162"/>
      <c r="E14" s="162"/>
      <c r="F14" s="162"/>
      <c r="G14" s="161"/>
      <c r="H14" s="156">
        <f t="shared" si="0"/>
        <v>0</v>
      </c>
      <c r="I14" s="157" t="str">
        <f t="shared" si="1"/>
        <v/>
      </c>
      <c r="J14" s="211"/>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row>
    <row r="15" spans="2:88" ht="15.75" thickBot="1" x14ac:dyDescent="0.3">
      <c r="B15" s="161"/>
      <c r="C15" s="161"/>
      <c r="D15" s="162"/>
      <c r="E15" s="162"/>
      <c r="F15" s="162"/>
      <c r="G15" s="161"/>
      <c r="H15" s="156">
        <f t="shared" si="0"/>
        <v>0</v>
      </c>
      <c r="I15" s="157" t="str">
        <f t="shared" si="1"/>
        <v/>
      </c>
      <c r="J15" s="211"/>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row>
    <row r="16" spans="2:88" ht="15.75" thickBot="1" x14ac:dyDescent="0.3">
      <c r="B16" s="161"/>
      <c r="C16" s="161"/>
      <c r="D16" s="162"/>
      <c r="E16" s="162"/>
      <c r="F16" s="162"/>
      <c r="G16" s="161"/>
      <c r="H16" s="156">
        <f t="shared" si="0"/>
        <v>0</v>
      </c>
      <c r="I16" s="157" t="str">
        <f t="shared" si="1"/>
        <v/>
      </c>
      <c r="J16" s="211"/>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row>
    <row r="17" spans="2:88" ht="15.75" thickBot="1" x14ac:dyDescent="0.3">
      <c r="B17" s="161"/>
      <c r="C17" s="161"/>
      <c r="D17" s="162"/>
      <c r="E17" s="162"/>
      <c r="F17" s="162"/>
      <c r="G17" s="161"/>
      <c r="H17" s="156">
        <f t="shared" si="0"/>
        <v>0</v>
      </c>
      <c r="I17" s="157" t="str">
        <f t="shared" si="1"/>
        <v/>
      </c>
      <c r="J17" s="211"/>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row>
    <row r="18" spans="2:88" ht="15.75" thickBot="1" x14ac:dyDescent="0.3">
      <c r="B18" s="161"/>
      <c r="C18" s="161"/>
      <c r="D18" s="162"/>
      <c r="E18" s="162"/>
      <c r="F18" s="162"/>
      <c r="G18" s="161"/>
      <c r="H18" s="156">
        <f t="shared" si="0"/>
        <v>0</v>
      </c>
      <c r="I18" s="157" t="str">
        <f t="shared" si="1"/>
        <v/>
      </c>
      <c r="J18" s="211"/>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row>
    <row r="19" spans="2:88" ht="15.75" thickBot="1" x14ac:dyDescent="0.3">
      <c r="B19" s="161"/>
      <c r="C19" s="161"/>
      <c r="D19" s="162"/>
      <c r="E19" s="162"/>
      <c r="F19" s="162"/>
      <c r="G19" s="161"/>
      <c r="H19" s="156">
        <f t="shared" si="0"/>
        <v>0</v>
      </c>
      <c r="I19" s="157" t="str">
        <f t="shared" si="1"/>
        <v/>
      </c>
      <c r="J19" s="211"/>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row>
    <row r="20" spans="2:88" ht="15.75" thickBot="1" x14ac:dyDescent="0.3">
      <c r="B20" s="161"/>
      <c r="C20" s="161"/>
      <c r="D20" s="162"/>
      <c r="E20" s="162"/>
      <c r="F20" s="162"/>
      <c r="G20" s="161"/>
      <c r="H20" s="156">
        <f t="shared" si="0"/>
        <v>0</v>
      </c>
      <c r="I20" s="157" t="str">
        <f t="shared" si="1"/>
        <v/>
      </c>
      <c r="J20" s="211"/>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row>
    <row r="21" spans="2:88" ht="15.75" thickBot="1" x14ac:dyDescent="0.3">
      <c r="B21" s="161"/>
      <c r="C21" s="161"/>
      <c r="D21" s="162"/>
      <c r="E21" s="162"/>
      <c r="F21" s="162"/>
      <c r="G21" s="161"/>
      <c r="H21" s="156">
        <f t="shared" si="0"/>
        <v>0</v>
      </c>
      <c r="I21" s="157" t="str">
        <f t="shared" si="1"/>
        <v/>
      </c>
      <c r="J21" s="211"/>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row>
    <row r="22" spans="2:88" ht="15.75" thickBot="1" x14ac:dyDescent="0.3">
      <c r="B22" s="161"/>
      <c r="C22" s="161"/>
      <c r="D22" s="162"/>
      <c r="E22" s="162"/>
      <c r="F22" s="162"/>
      <c r="G22" s="161"/>
      <c r="H22" s="156">
        <f t="shared" si="0"/>
        <v>0</v>
      </c>
      <c r="I22" s="157" t="str">
        <f t="shared" si="1"/>
        <v/>
      </c>
      <c r="J22" s="211"/>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row>
    <row r="23" spans="2:88" ht="15.75" thickBot="1" x14ac:dyDescent="0.3">
      <c r="B23" s="161"/>
      <c r="C23" s="161"/>
      <c r="D23" s="162"/>
      <c r="E23" s="162"/>
      <c r="F23" s="162"/>
      <c r="G23" s="161"/>
      <c r="H23" s="156">
        <f t="shared" si="0"/>
        <v>0</v>
      </c>
      <c r="I23" s="157" t="str">
        <f t="shared" si="1"/>
        <v/>
      </c>
      <c r="J23" s="211"/>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row>
    <row r="24" spans="2:88" ht="15.75" thickBot="1" x14ac:dyDescent="0.3">
      <c r="B24" s="161"/>
      <c r="C24" s="161"/>
      <c r="D24" s="162"/>
      <c r="E24" s="162"/>
      <c r="F24" s="162"/>
      <c r="G24" s="161"/>
      <c r="H24" s="156">
        <f t="shared" si="0"/>
        <v>0</v>
      </c>
      <c r="I24" s="157" t="str">
        <f t="shared" si="1"/>
        <v/>
      </c>
      <c r="J24" s="211"/>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row>
    <row r="25" spans="2:88" ht="15.75" thickBot="1" x14ac:dyDescent="0.3">
      <c r="B25" s="161"/>
      <c r="C25" s="161"/>
      <c r="D25" s="162"/>
      <c r="E25" s="162"/>
      <c r="F25" s="162"/>
      <c r="G25" s="161"/>
      <c r="H25" s="156">
        <f t="shared" si="0"/>
        <v>0</v>
      </c>
      <c r="I25" s="157" t="str">
        <f t="shared" si="1"/>
        <v/>
      </c>
      <c r="J25" s="211"/>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row>
    <row r="26" spans="2:88" ht="15.75" thickBot="1" x14ac:dyDescent="0.3">
      <c r="B26" s="161"/>
      <c r="C26" s="161"/>
      <c r="D26" s="162"/>
      <c r="E26" s="162"/>
      <c r="F26" s="162"/>
      <c r="G26" s="161"/>
      <c r="H26" s="156">
        <f t="shared" si="0"/>
        <v>0</v>
      </c>
      <c r="I26" s="157" t="str">
        <f t="shared" si="1"/>
        <v/>
      </c>
      <c r="J26" s="211"/>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row>
    <row r="27" spans="2:88" ht="15.75" thickBot="1" x14ac:dyDescent="0.3">
      <c r="B27" s="163"/>
      <c r="C27" s="163"/>
      <c r="D27" s="164"/>
      <c r="E27" s="164"/>
      <c r="F27" s="164"/>
      <c r="G27" s="163"/>
      <c r="H27" s="156">
        <f t="shared" si="0"/>
        <v>0</v>
      </c>
      <c r="I27" s="157" t="str">
        <f t="shared" si="1"/>
        <v/>
      </c>
      <c r="J27" s="211"/>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row>
    <row r="28" spans="2:88" ht="15.75" thickBot="1" x14ac:dyDescent="0.3">
      <c r="B28" s="72"/>
      <c r="C28" s="72"/>
      <c r="D28" s="72"/>
      <c r="E28" s="72"/>
      <c r="F28" s="72"/>
      <c r="G28" s="72"/>
      <c r="H28" s="72"/>
      <c r="I28" s="211"/>
      <c r="J28" s="211"/>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row>
    <row r="29" spans="2:88" ht="43.5" customHeight="1" thickBot="1" x14ac:dyDescent="0.3">
      <c r="B29" s="248" t="s">
        <v>278</v>
      </c>
      <c r="C29" s="249"/>
      <c r="D29" s="249"/>
      <c r="E29" s="249"/>
      <c r="F29" s="249"/>
      <c r="G29" s="249"/>
      <c r="H29" s="212"/>
      <c r="I29" s="211"/>
      <c r="J29" s="211"/>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row>
    <row r="30" spans="2:88" ht="61.5" customHeight="1" x14ac:dyDescent="0.25">
      <c r="B30" s="147" t="s">
        <v>102</v>
      </c>
      <c r="C30" s="147" t="s">
        <v>219</v>
      </c>
      <c r="D30" s="147" t="s">
        <v>261</v>
      </c>
      <c r="E30" s="147" t="s">
        <v>101</v>
      </c>
      <c r="F30" s="147" t="s">
        <v>230</v>
      </c>
      <c r="G30" s="148" t="s">
        <v>259</v>
      </c>
      <c r="H30" s="211"/>
      <c r="I30" s="213"/>
      <c r="J30" s="211"/>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row>
    <row r="31" spans="2:88" x14ac:dyDescent="0.25">
      <c r="B31" s="232" t="s">
        <v>92</v>
      </c>
      <c r="C31" s="161"/>
      <c r="D31" s="162"/>
      <c r="E31" s="161"/>
      <c r="F31" s="154">
        <f t="shared" ref="F31:F54" si="2">SUM(D31*12)</f>
        <v>0</v>
      </c>
      <c r="G31" s="155" t="str">
        <f>IFERROR(SUM(D31)/E31,"")</f>
        <v/>
      </c>
      <c r="H31" s="211"/>
      <c r="I31" s="211"/>
      <c r="J31" s="211"/>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row>
    <row r="32" spans="2:88" x14ac:dyDescent="0.25">
      <c r="B32" s="232" t="s">
        <v>30</v>
      </c>
      <c r="C32" s="161"/>
      <c r="D32" s="162"/>
      <c r="E32" s="161"/>
      <c r="F32" s="154">
        <f t="shared" si="2"/>
        <v>0</v>
      </c>
      <c r="G32" s="155" t="str">
        <f t="shared" ref="G32:G54" si="3">IFERROR(SUM(D32)/E32,"")</f>
        <v/>
      </c>
      <c r="H32" s="211"/>
      <c r="I32" s="211"/>
      <c r="J32" s="211"/>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row>
    <row r="33" spans="2:88" ht="16.5" customHeight="1" x14ac:dyDescent="0.25">
      <c r="B33" s="232" t="s">
        <v>256</v>
      </c>
      <c r="C33" s="161"/>
      <c r="D33" s="162"/>
      <c r="E33" s="161"/>
      <c r="F33" s="154">
        <f t="shared" si="2"/>
        <v>0</v>
      </c>
      <c r="G33" s="155" t="str">
        <f t="shared" si="3"/>
        <v/>
      </c>
      <c r="H33" s="211"/>
      <c r="I33" s="211"/>
      <c r="J33" s="211"/>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row>
    <row r="34" spans="2:88" x14ac:dyDescent="0.25">
      <c r="B34" s="232" t="s">
        <v>93</v>
      </c>
      <c r="C34" s="161"/>
      <c r="D34" s="162"/>
      <c r="E34" s="161"/>
      <c r="F34" s="154">
        <f t="shared" si="2"/>
        <v>0</v>
      </c>
      <c r="G34" s="155" t="str">
        <f t="shared" si="3"/>
        <v/>
      </c>
      <c r="H34" s="211"/>
      <c r="I34" s="211"/>
      <c r="J34" s="211"/>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row>
    <row r="35" spans="2:88" x14ac:dyDescent="0.25">
      <c r="B35" s="232" t="s">
        <v>94</v>
      </c>
      <c r="C35" s="161"/>
      <c r="D35" s="162"/>
      <c r="E35" s="161"/>
      <c r="F35" s="154">
        <f t="shared" si="2"/>
        <v>0</v>
      </c>
      <c r="G35" s="155" t="str">
        <f t="shared" si="3"/>
        <v/>
      </c>
      <c r="H35" s="211"/>
      <c r="I35" s="211"/>
      <c r="J35" s="211"/>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88" x14ac:dyDescent="0.25">
      <c r="B36" s="232" t="s">
        <v>95</v>
      </c>
      <c r="C36" s="161"/>
      <c r="D36" s="162"/>
      <c r="E36" s="161"/>
      <c r="F36" s="154">
        <f t="shared" si="2"/>
        <v>0</v>
      </c>
      <c r="G36" s="155" t="str">
        <f t="shared" si="3"/>
        <v/>
      </c>
      <c r="H36" s="211"/>
      <c r="I36" s="211"/>
      <c r="J36" s="211"/>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row>
    <row r="37" spans="2:88" x14ac:dyDescent="0.25">
      <c r="B37" s="232" t="s">
        <v>96</v>
      </c>
      <c r="C37" s="161"/>
      <c r="D37" s="162"/>
      <c r="E37" s="161"/>
      <c r="F37" s="154">
        <f t="shared" si="2"/>
        <v>0</v>
      </c>
      <c r="G37" s="155" t="str">
        <f t="shared" si="3"/>
        <v/>
      </c>
      <c r="H37" s="211"/>
      <c r="I37" s="211"/>
      <c r="J37" s="211"/>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row>
    <row r="38" spans="2:88" x14ac:dyDescent="0.25">
      <c r="B38" s="232" t="s">
        <v>97</v>
      </c>
      <c r="C38" s="161"/>
      <c r="D38" s="162"/>
      <c r="E38" s="161"/>
      <c r="F38" s="154">
        <f t="shared" si="2"/>
        <v>0</v>
      </c>
      <c r="G38" s="155" t="str">
        <f t="shared" si="3"/>
        <v/>
      </c>
      <c r="H38" s="211"/>
      <c r="I38" s="211"/>
      <c r="J38" s="211"/>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row>
    <row r="39" spans="2:88" x14ac:dyDescent="0.25">
      <c r="B39" s="232" t="s">
        <v>98</v>
      </c>
      <c r="C39" s="161"/>
      <c r="D39" s="162"/>
      <c r="E39" s="161"/>
      <c r="F39" s="154">
        <f t="shared" si="2"/>
        <v>0</v>
      </c>
      <c r="G39" s="155" t="str">
        <f t="shared" si="3"/>
        <v/>
      </c>
      <c r="H39" s="211"/>
      <c r="I39" s="211"/>
      <c r="J39" s="211"/>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row>
    <row r="40" spans="2:88" x14ac:dyDescent="0.25">
      <c r="B40" s="232" t="s">
        <v>89</v>
      </c>
      <c r="C40" s="161"/>
      <c r="D40" s="162"/>
      <c r="E40" s="161"/>
      <c r="F40" s="154">
        <f t="shared" si="2"/>
        <v>0</v>
      </c>
      <c r="G40" s="155" t="str">
        <f t="shared" si="3"/>
        <v/>
      </c>
      <c r="H40" s="211"/>
      <c r="I40" s="211"/>
      <c r="J40" s="211"/>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row>
    <row r="41" spans="2:88" x14ac:dyDescent="0.25">
      <c r="B41" s="232" t="s">
        <v>90</v>
      </c>
      <c r="C41" s="161"/>
      <c r="D41" s="162"/>
      <c r="E41" s="161"/>
      <c r="F41" s="154">
        <f t="shared" si="2"/>
        <v>0</v>
      </c>
      <c r="G41" s="155" t="str">
        <f t="shared" si="3"/>
        <v/>
      </c>
      <c r="H41" s="211"/>
      <c r="I41" s="211"/>
      <c r="J41" s="211"/>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row>
    <row r="42" spans="2:88" x14ac:dyDescent="0.25">
      <c r="B42" s="232" t="s">
        <v>99</v>
      </c>
      <c r="C42" s="161"/>
      <c r="D42" s="162"/>
      <c r="E42" s="161"/>
      <c r="F42" s="154">
        <f t="shared" si="2"/>
        <v>0</v>
      </c>
      <c r="G42" s="155" t="str">
        <f t="shared" si="3"/>
        <v/>
      </c>
      <c r="H42" s="211"/>
      <c r="I42" s="211"/>
      <c r="J42" s="211"/>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row>
    <row r="43" spans="2:88" x14ac:dyDescent="0.25">
      <c r="B43" s="232" t="s">
        <v>91</v>
      </c>
      <c r="C43" s="161"/>
      <c r="D43" s="162"/>
      <c r="E43" s="161"/>
      <c r="F43" s="154">
        <f t="shared" si="2"/>
        <v>0</v>
      </c>
      <c r="G43" s="155" t="str">
        <f t="shared" si="3"/>
        <v/>
      </c>
      <c r="H43" s="211"/>
      <c r="I43" s="211"/>
      <c r="J43" s="211"/>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row>
    <row r="44" spans="2:88" x14ac:dyDescent="0.25">
      <c r="B44" s="232" t="s">
        <v>91</v>
      </c>
      <c r="C44" s="161"/>
      <c r="D44" s="162"/>
      <c r="E44" s="161"/>
      <c r="F44" s="154">
        <f t="shared" si="2"/>
        <v>0</v>
      </c>
      <c r="G44" s="155" t="str">
        <f t="shared" si="3"/>
        <v/>
      </c>
      <c r="H44" s="211"/>
      <c r="I44" s="211"/>
      <c r="J44" s="211"/>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row>
    <row r="45" spans="2:88" x14ac:dyDescent="0.25">
      <c r="B45" s="232" t="s">
        <v>91</v>
      </c>
      <c r="C45" s="161"/>
      <c r="D45" s="162"/>
      <c r="E45" s="161"/>
      <c r="F45" s="154">
        <f t="shared" si="2"/>
        <v>0</v>
      </c>
      <c r="G45" s="155" t="str">
        <f t="shared" si="3"/>
        <v/>
      </c>
      <c r="H45" s="211"/>
      <c r="I45" s="211"/>
      <c r="J45" s="211"/>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row>
    <row r="46" spans="2:88" x14ac:dyDescent="0.25">
      <c r="B46" s="232" t="s">
        <v>91</v>
      </c>
      <c r="C46" s="161"/>
      <c r="D46" s="162"/>
      <c r="E46" s="161"/>
      <c r="F46" s="154">
        <f t="shared" si="2"/>
        <v>0</v>
      </c>
      <c r="G46" s="155" t="str">
        <f t="shared" si="3"/>
        <v/>
      </c>
      <c r="H46" s="211"/>
      <c r="I46" s="211"/>
      <c r="J46" s="211"/>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row>
    <row r="47" spans="2:88" x14ac:dyDescent="0.25">
      <c r="B47" s="232" t="s">
        <v>91</v>
      </c>
      <c r="C47" s="161"/>
      <c r="D47" s="162"/>
      <c r="E47" s="161"/>
      <c r="F47" s="154">
        <f t="shared" si="2"/>
        <v>0</v>
      </c>
      <c r="G47" s="155" t="str">
        <f t="shared" si="3"/>
        <v/>
      </c>
      <c r="H47" s="211"/>
      <c r="I47" s="211"/>
      <c r="J47" s="211"/>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row>
    <row r="48" spans="2:88" x14ac:dyDescent="0.25">
      <c r="B48" s="232" t="s">
        <v>91</v>
      </c>
      <c r="C48" s="161"/>
      <c r="D48" s="162"/>
      <c r="E48" s="161"/>
      <c r="F48" s="154">
        <f t="shared" si="2"/>
        <v>0</v>
      </c>
      <c r="G48" s="155" t="str">
        <f t="shared" si="3"/>
        <v/>
      </c>
      <c r="H48" s="211"/>
      <c r="I48" s="211"/>
      <c r="J48" s="211"/>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row>
    <row r="49" spans="1:88" x14ac:dyDescent="0.25">
      <c r="B49" s="232" t="s">
        <v>91</v>
      </c>
      <c r="C49" s="161"/>
      <c r="D49" s="162"/>
      <c r="E49" s="161"/>
      <c r="F49" s="154">
        <f t="shared" si="2"/>
        <v>0</v>
      </c>
      <c r="G49" s="155" t="str">
        <f t="shared" si="3"/>
        <v/>
      </c>
      <c r="H49" s="211"/>
      <c r="I49" s="211"/>
      <c r="J49" s="211"/>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row>
    <row r="50" spans="1:88" x14ac:dyDescent="0.25">
      <c r="B50" s="232" t="s">
        <v>91</v>
      </c>
      <c r="C50" s="161"/>
      <c r="D50" s="162"/>
      <c r="E50" s="161"/>
      <c r="F50" s="154">
        <f t="shared" si="2"/>
        <v>0</v>
      </c>
      <c r="G50" s="155" t="str">
        <f t="shared" si="3"/>
        <v/>
      </c>
      <c r="H50" s="211"/>
      <c r="I50" s="211"/>
      <c r="J50" s="211"/>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row>
    <row r="51" spans="1:88" x14ac:dyDescent="0.25">
      <c r="B51" s="232" t="s">
        <v>91</v>
      </c>
      <c r="C51" s="161"/>
      <c r="D51" s="162"/>
      <c r="E51" s="161"/>
      <c r="F51" s="154">
        <f t="shared" si="2"/>
        <v>0</v>
      </c>
      <c r="G51" s="155" t="str">
        <f t="shared" si="3"/>
        <v/>
      </c>
      <c r="H51" s="211"/>
      <c r="I51" s="211"/>
      <c r="J51" s="211"/>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row>
    <row r="52" spans="1:88" x14ac:dyDescent="0.25">
      <c r="B52" s="232" t="s">
        <v>91</v>
      </c>
      <c r="C52" s="161"/>
      <c r="D52" s="162"/>
      <c r="E52" s="161"/>
      <c r="F52" s="154">
        <f t="shared" si="2"/>
        <v>0</v>
      </c>
      <c r="G52" s="155" t="str">
        <f t="shared" si="3"/>
        <v/>
      </c>
      <c r="H52" s="211"/>
      <c r="I52" s="211"/>
      <c r="J52" s="211"/>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row>
    <row r="53" spans="1:88" x14ac:dyDescent="0.25">
      <c r="B53" s="232" t="s">
        <v>91</v>
      </c>
      <c r="C53" s="161"/>
      <c r="D53" s="162"/>
      <c r="E53" s="161"/>
      <c r="F53" s="154">
        <f t="shared" si="2"/>
        <v>0</v>
      </c>
      <c r="G53" s="155" t="str">
        <f t="shared" si="3"/>
        <v/>
      </c>
      <c r="H53" s="211"/>
      <c r="I53" s="211"/>
      <c r="J53" s="211"/>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row>
    <row r="54" spans="1:88" x14ac:dyDescent="0.25">
      <c r="B54" s="233" t="s">
        <v>91</v>
      </c>
      <c r="C54" s="163"/>
      <c r="D54" s="164"/>
      <c r="E54" s="161"/>
      <c r="F54" s="154">
        <f t="shared" si="2"/>
        <v>0</v>
      </c>
      <c r="G54" s="155" t="str">
        <f t="shared" si="3"/>
        <v/>
      </c>
      <c r="H54" s="211"/>
      <c r="I54" s="211"/>
      <c r="J54" s="211"/>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row>
    <row r="55" spans="1:88" s="7" customFormat="1" ht="15.75" thickBot="1" x14ac:dyDescent="0.3">
      <c r="A55" s="211"/>
      <c r="B55" s="211"/>
      <c r="C55" s="211"/>
      <c r="D55" s="211"/>
      <c r="E55" s="211"/>
      <c r="F55" s="211"/>
      <c r="G55" s="211"/>
      <c r="H55" s="211"/>
      <c r="I55" s="211"/>
      <c r="J55" s="211"/>
      <c r="O55" s="129"/>
    </row>
    <row r="56" spans="1:88" ht="34.5" customHeight="1" thickBot="1" x14ac:dyDescent="0.3">
      <c r="B56" s="248" t="s">
        <v>267</v>
      </c>
      <c r="C56" s="249"/>
      <c r="D56" s="250"/>
      <c r="E56" s="72"/>
      <c r="F56" s="72"/>
      <c r="G56" s="72"/>
      <c r="H56" s="72"/>
      <c r="I56" s="211"/>
      <c r="J56" s="211"/>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row>
    <row r="57" spans="1:88" ht="44.25" customHeight="1" thickBot="1" x14ac:dyDescent="0.3">
      <c r="B57" s="145" t="s">
        <v>103</v>
      </c>
      <c r="C57" s="146" t="s">
        <v>277</v>
      </c>
      <c r="D57" s="146" t="s">
        <v>104</v>
      </c>
      <c r="E57" s="72"/>
      <c r="F57" s="72"/>
      <c r="G57" s="251" t="s">
        <v>260</v>
      </c>
      <c r="H57" s="252"/>
      <c r="I57" s="211"/>
      <c r="J57" s="211"/>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row>
    <row r="58" spans="1:88" ht="15" customHeight="1" x14ac:dyDescent="0.25">
      <c r="B58" s="134" t="s">
        <v>231</v>
      </c>
      <c r="C58" s="135" t="s">
        <v>194</v>
      </c>
      <c r="D58" s="158">
        <v>108433</v>
      </c>
      <c r="E58" s="214" t="s">
        <v>232</v>
      </c>
      <c r="F58" s="215"/>
      <c r="G58" s="130" t="s">
        <v>224</v>
      </c>
      <c r="H58" s="131" t="s">
        <v>225</v>
      </c>
      <c r="I58" s="211"/>
      <c r="J58" s="211"/>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row>
    <row r="59" spans="1:88" x14ac:dyDescent="0.25">
      <c r="B59" s="136" t="s">
        <v>231</v>
      </c>
      <c r="C59" s="137" t="s">
        <v>105</v>
      </c>
      <c r="D59" s="159">
        <v>6000</v>
      </c>
      <c r="E59" s="216" t="s">
        <v>232</v>
      </c>
      <c r="F59" s="215"/>
      <c r="G59" s="133" t="s">
        <v>257</v>
      </c>
      <c r="H59" s="132">
        <f>SUM(H5:H27)</f>
        <v>0</v>
      </c>
      <c r="I59" s="211"/>
      <c r="J59" s="211"/>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row>
    <row r="60" spans="1:88" ht="15.75" thickBot="1" x14ac:dyDescent="0.3">
      <c r="B60" s="138" t="s">
        <v>231</v>
      </c>
      <c r="C60" s="139" t="s">
        <v>203</v>
      </c>
      <c r="D60" s="160">
        <v>6500</v>
      </c>
      <c r="E60" s="217" t="s">
        <v>232</v>
      </c>
      <c r="F60" s="215"/>
      <c r="G60" s="133" t="s">
        <v>258</v>
      </c>
      <c r="H60" s="132">
        <f>SUM(F31:F54)</f>
        <v>0</v>
      </c>
      <c r="I60" s="211"/>
      <c r="J60" s="211"/>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row>
    <row r="61" spans="1:88" ht="15.75" thickBot="1" x14ac:dyDescent="0.3">
      <c r="B61" s="165"/>
      <c r="C61" s="165"/>
      <c r="D61" s="167"/>
      <c r="E61" s="72"/>
      <c r="F61" s="72"/>
      <c r="G61" s="150" t="s">
        <v>224</v>
      </c>
      <c r="H61" s="151">
        <f>SUM(D61:D94)</f>
        <v>0</v>
      </c>
      <c r="I61" s="211"/>
      <c r="J61" s="211"/>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row>
    <row r="62" spans="1:88" ht="15.75" thickBot="1" x14ac:dyDescent="0.3">
      <c r="B62" s="161"/>
      <c r="C62" s="161"/>
      <c r="D62" s="168"/>
      <c r="E62" s="72"/>
      <c r="F62" s="72"/>
      <c r="G62" s="152" t="s">
        <v>226</v>
      </c>
      <c r="H62" s="153">
        <f>SUM(H61-H59-H60)</f>
        <v>0</v>
      </c>
      <c r="I62" s="219"/>
      <c r="J62" s="211"/>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row>
    <row r="63" spans="1:88" x14ac:dyDescent="0.25">
      <c r="B63" s="161"/>
      <c r="C63" s="161"/>
      <c r="D63" s="168"/>
      <c r="E63" s="72"/>
      <c r="F63" s="72"/>
      <c r="G63" s="211"/>
      <c r="H63" s="218"/>
      <c r="I63" s="219"/>
      <c r="J63" s="211"/>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row>
    <row r="64" spans="1:88" x14ac:dyDescent="0.25">
      <c r="B64" s="161"/>
      <c r="C64" s="161"/>
      <c r="D64" s="168"/>
      <c r="E64" s="72"/>
      <c r="F64" s="72"/>
      <c r="G64" s="211"/>
      <c r="H64" s="218"/>
      <c r="I64" s="219"/>
      <c r="J64" s="211"/>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row>
    <row r="65" spans="2:88" x14ac:dyDescent="0.25">
      <c r="B65" s="161"/>
      <c r="C65" s="161"/>
      <c r="D65" s="168"/>
      <c r="E65" s="72"/>
      <c r="F65" s="72"/>
      <c r="G65" s="211"/>
      <c r="H65" s="218"/>
      <c r="I65" s="219"/>
      <c r="J65" s="211"/>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row>
    <row r="66" spans="2:88" x14ac:dyDescent="0.25">
      <c r="B66" s="161"/>
      <c r="C66" s="161"/>
      <c r="D66" s="168"/>
      <c r="E66" s="72"/>
      <c r="F66" s="72"/>
      <c r="G66" s="211"/>
      <c r="H66" s="218"/>
      <c r="I66" s="219"/>
      <c r="J66" s="211"/>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row>
    <row r="67" spans="2:88" x14ac:dyDescent="0.25">
      <c r="B67" s="161"/>
      <c r="C67" s="161"/>
      <c r="D67" s="168"/>
      <c r="E67" s="72"/>
      <c r="F67" s="72"/>
      <c r="G67" s="211"/>
      <c r="H67" s="218"/>
      <c r="I67" s="219"/>
      <c r="J67" s="211"/>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row>
    <row r="68" spans="2:88" x14ac:dyDescent="0.25">
      <c r="B68" s="161"/>
      <c r="C68" s="161"/>
      <c r="D68" s="168"/>
      <c r="E68" s="72"/>
      <c r="F68" s="72"/>
      <c r="G68" s="72"/>
      <c r="H68" s="72"/>
      <c r="I68" s="211"/>
      <c r="J68" s="211"/>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row>
    <row r="69" spans="2:88" x14ac:dyDescent="0.25">
      <c r="B69" s="161"/>
      <c r="C69" s="161"/>
      <c r="D69" s="168"/>
      <c r="E69" s="72"/>
      <c r="F69" s="72"/>
      <c r="G69" s="72"/>
      <c r="H69" s="72"/>
      <c r="I69" s="211"/>
      <c r="J69" s="211"/>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row>
    <row r="70" spans="2:88" x14ac:dyDescent="0.25">
      <c r="B70" s="161"/>
      <c r="C70" s="161"/>
      <c r="D70" s="168"/>
      <c r="E70" s="72"/>
      <c r="F70" s="72"/>
      <c r="G70" s="72"/>
      <c r="H70" s="72"/>
      <c r="I70" s="211"/>
      <c r="J70" s="211"/>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row>
    <row r="71" spans="2:88" x14ac:dyDescent="0.25">
      <c r="B71" s="161"/>
      <c r="C71" s="161"/>
      <c r="D71" s="168"/>
      <c r="E71" s="72"/>
      <c r="F71" s="72"/>
      <c r="G71" s="72"/>
      <c r="H71" s="72"/>
      <c r="I71" s="211"/>
      <c r="J71" s="211"/>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row>
    <row r="72" spans="2:88" x14ac:dyDescent="0.25">
      <c r="B72" s="161"/>
      <c r="C72" s="161"/>
      <c r="D72" s="168"/>
      <c r="E72" s="72"/>
      <c r="F72" s="72"/>
      <c r="G72" s="72"/>
      <c r="H72" s="72"/>
      <c r="I72" s="211"/>
      <c r="J72" s="211"/>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row>
    <row r="73" spans="2:88" x14ac:dyDescent="0.25">
      <c r="B73" s="161"/>
      <c r="C73" s="161"/>
      <c r="D73" s="168"/>
      <c r="E73" s="72"/>
      <c r="F73" s="72"/>
      <c r="G73" s="72"/>
      <c r="H73" s="72"/>
      <c r="I73" s="211"/>
      <c r="J73" s="211"/>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row>
    <row r="74" spans="2:88" x14ac:dyDescent="0.25">
      <c r="B74" s="161"/>
      <c r="C74" s="161"/>
      <c r="D74" s="168"/>
      <c r="E74" s="72"/>
      <c r="F74" s="72"/>
      <c r="G74" s="72"/>
      <c r="H74" s="72"/>
      <c r="I74" s="211"/>
      <c r="J74" s="211"/>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row>
    <row r="75" spans="2:88" x14ac:dyDescent="0.25">
      <c r="B75" s="161"/>
      <c r="C75" s="161"/>
      <c r="D75" s="169"/>
      <c r="E75" s="72"/>
      <c r="F75" s="72"/>
      <c r="G75" s="72"/>
      <c r="H75" s="72"/>
      <c r="I75" s="211"/>
      <c r="J75" s="211"/>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row>
    <row r="76" spans="2:88" x14ac:dyDescent="0.25">
      <c r="B76" s="161"/>
      <c r="C76" s="161"/>
      <c r="D76" s="169"/>
      <c r="E76" s="72"/>
      <c r="F76" s="72"/>
      <c r="G76" s="72"/>
      <c r="H76" s="72"/>
      <c r="I76" s="211"/>
      <c r="J76" s="211"/>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row>
    <row r="77" spans="2:88" x14ac:dyDescent="0.25">
      <c r="B77" s="161"/>
      <c r="C77" s="161"/>
      <c r="D77" s="169"/>
      <c r="E77" s="72"/>
      <c r="F77" s="72"/>
      <c r="G77" s="72"/>
      <c r="H77" s="72"/>
      <c r="I77" s="211"/>
      <c r="J77" s="211"/>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row>
    <row r="78" spans="2:88" x14ac:dyDescent="0.25">
      <c r="B78" s="161"/>
      <c r="C78" s="161"/>
      <c r="D78" s="169"/>
      <c r="E78" s="72"/>
      <c r="F78" s="72"/>
      <c r="G78" s="72"/>
      <c r="H78" s="72"/>
      <c r="I78" s="211"/>
      <c r="J78" s="211"/>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row>
    <row r="79" spans="2:88" x14ac:dyDescent="0.25">
      <c r="B79" s="161"/>
      <c r="C79" s="161"/>
      <c r="D79" s="169"/>
      <c r="E79" s="72"/>
      <c r="F79" s="72"/>
      <c r="G79" s="72"/>
      <c r="H79" s="72"/>
      <c r="I79" s="211"/>
      <c r="J79" s="211"/>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row>
    <row r="80" spans="2:88" x14ac:dyDescent="0.25">
      <c r="B80" s="161"/>
      <c r="C80" s="161"/>
      <c r="D80" s="169"/>
      <c r="E80" s="72"/>
      <c r="F80" s="72"/>
      <c r="G80" s="72"/>
      <c r="H80" s="72"/>
      <c r="I80" s="211"/>
      <c r="J80" s="211"/>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row>
    <row r="81" spans="2:88" x14ac:dyDescent="0.25">
      <c r="B81" s="161"/>
      <c r="C81" s="161"/>
      <c r="D81" s="169"/>
      <c r="E81" s="72"/>
      <c r="F81" s="72"/>
      <c r="G81" s="72"/>
      <c r="H81" s="72"/>
      <c r="I81" s="211"/>
      <c r="J81" s="211"/>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row>
    <row r="82" spans="2:88" x14ac:dyDescent="0.25">
      <c r="B82" s="161"/>
      <c r="C82" s="161"/>
      <c r="D82" s="169"/>
      <c r="E82" s="72"/>
      <c r="F82" s="72"/>
      <c r="G82" s="72"/>
      <c r="H82" s="72"/>
      <c r="I82" s="211"/>
      <c r="J82" s="211"/>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row>
    <row r="83" spans="2:88" x14ac:dyDescent="0.25">
      <c r="B83" s="161"/>
      <c r="C83" s="161"/>
      <c r="D83" s="169"/>
      <c r="E83" s="72"/>
      <c r="F83" s="72"/>
      <c r="G83" s="72"/>
      <c r="H83" s="72"/>
      <c r="I83" s="211"/>
      <c r="J83" s="211"/>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row>
    <row r="84" spans="2:88" x14ac:dyDescent="0.25">
      <c r="B84" s="161"/>
      <c r="C84" s="161"/>
      <c r="D84" s="169"/>
      <c r="E84" s="72"/>
      <c r="F84" s="72"/>
      <c r="G84" s="72"/>
      <c r="H84" s="72"/>
      <c r="I84" s="211"/>
      <c r="J84" s="211"/>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row>
    <row r="85" spans="2:88" x14ac:dyDescent="0.25">
      <c r="B85" s="161"/>
      <c r="C85" s="161"/>
      <c r="D85" s="169"/>
      <c r="E85" s="72"/>
      <c r="F85" s="72"/>
      <c r="G85" s="72"/>
      <c r="H85" s="72"/>
      <c r="I85" s="211"/>
      <c r="J85" s="211"/>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row>
    <row r="86" spans="2:88" x14ac:dyDescent="0.25">
      <c r="B86" s="161"/>
      <c r="C86" s="161"/>
      <c r="D86" s="169"/>
      <c r="E86" s="72"/>
      <c r="F86" s="72"/>
      <c r="G86" s="72"/>
      <c r="H86" s="72"/>
      <c r="I86" s="211"/>
      <c r="J86" s="211"/>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row>
    <row r="87" spans="2:88" x14ac:dyDescent="0.25">
      <c r="B87" s="161"/>
      <c r="C87" s="161"/>
      <c r="D87" s="169"/>
      <c r="E87" s="72"/>
      <c r="F87" s="72"/>
      <c r="G87" s="72"/>
      <c r="H87" s="72"/>
      <c r="I87" s="211"/>
      <c r="J87" s="211"/>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row>
    <row r="88" spans="2:88" x14ac:dyDescent="0.25">
      <c r="B88" s="161"/>
      <c r="C88" s="161"/>
      <c r="D88" s="169"/>
      <c r="E88" s="72"/>
      <c r="F88" s="72"/>
      <c r="G88" s="72"/>
      <c r="H88" s="72"/>
      <c r="I88" s="211"/>
      <c r="J88" s="211"/>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row>
    <row r="89" spans="2:88" x14ac:dyDescent="0.25">
      <c r="B89" s="161"/>
      <c r="C89" s="161"/>
      <c r="D89" s="169"/>
      <c r="E89" s="72"/>
      <c r="F89" s="72"/>
      <c r="G89" s="72"/>
      <c r="H89" s="72"/>
      <c r="I89" s="211"/>
      <c r="J89" s="211"/>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row>
    <row r="90" spans="2:88" x14ac:dyDescent="0.25">
      <c r="B90" s="161"/>
      <c r="C90" s="161"/>
      <c r="D90" s="169"/>
      <c r="E90" s="72"/>
      <c r="F90" s="72"/>
      <c r="G90" s="72"/>
      <c r="H90" s="72"/>
      <c r="I90" s="211"/>
      <c r="J90" s="211"/>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row>
    <row r="91" spans="2:88" x14ac:dyDescent="0.25">
      <c r="B91" s="161"/>
      <c r="C91" s="161"/>
      <c r="D91" s="169"/>
      <c r="E91" s="72"/>
      <c r="F91" s="72"/>
      <c r="G91" s="72"/>
      <c r="H91" s="72"/>
      <c r="I91" s="211"/>
      <c r="J91" s="211"/>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row>
    <row r="92" spans="2:88" x14ac:dyDescent="0.25">
      <c r="B92" s="161"/>
      <c r="C92" s="161"/>
      <c r="D92" s="169"/>
      <c r="E92" s="72"/>
      <c r="F92" s="72"/>
      <c r="G92" s="72"/>
      <c r="H92" s="72"/>
      <c r="I92" s="211"/>
      <c r="J92" s="211"/>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row>
    <row r="93" spans="2:88" x14ac:dyDescent="0.25">
      <c r="B93" s="161"/>
      <c r="C93" s="161"/>
      <c r="D93" s="169"/>
      <c r="E93" s="72"/>
      <c r="F93" s="72"/>
      <c r="G93" s="72"/>
      <c r="H93" s="72"/>
      <c r="I93" s="211"/>
      <c r="J93" s="211"/>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row>
    <row r="94" spans="2:88" x14ac:dyDescent="0.25">
      <c r="B94" s="161"/>
      <c r="C94" s="161"/>
      <c r="D94" s="169"/>
      <c r="E94" s="72"/>
      <c r="F94" s="72"/>
      <c r="G94" s="72"/>
      <c r="H94" s="72"/>
      <c r="I94" s="211"/>
      <c r="J94" s="211"/>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row>
    <row r="95" spans="2:88" x14ac:dyDescent="0.25">
      <c r="B95" s="2"/>
      <c r="C95" s="2"/>
      <c r="D95" s="2"/>
      <c r="E95" s="2"/>
      <c r="F95" s="2"/>
      <c r="G95" s="2"/>
      <c r="H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row>
    <row r="96" spans="2:88" x14ac:dyDescent="0.25">
      <c r="B96" s="2"/>
      <c r="C96" s="2"/>
      <c r="D96" s="2"/>
      <c r="E96" s="2"/>
      <c r="F96" s="2"/>
      <c r="G96" s="2"/>
      <c r="H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row>
    <row r="97" spans="2:88" x14ac:dyDescent="0.25">
      <c r="B97" s="2"/>
      <c r="C97" s="2"/>
      <c r="D97" s="2"/>
      <c r="E97" s="2"/>
      <c r="F97" s="2"/>
      <c r="G97" s="2"/>
      <c r="H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row>
    <row r="98" spans="2:88" x14ac:dyDescent="0.25">
      <c r="B98" s="2"/>
      <c r="C98" s="2"/>
      <c r="D98" s="2"/>
      <c r="E98" s="2"/>
      <c r="F98" s="2"/>
      <c r="G98" s="2"/>
      <c r="H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row>
    <row r="99" spans="2:88" x14ac:dyDescent="0.25">
      <c r="B99" s="2"/>
      <c r="C99" s="2"/>
      <c r="D99" s="2"/>
      <c r="E99" s="2"/>
      <c r="F99" s="2"/>
      <c r="G99" s="2"/>
      <c r="H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row>
    <row r="100" spans="2:88" x14ac:dyDescent="0.25">
      <c r="B100" s="2"/>
      <c r="C100" s="2"/>
      <c r="D100" s="2"/>
      <c r="E100" s="2"/>
      <c r="F100" s="2"/>
      <c r="G100" s="2"/>
      <c r="H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row>
    <row r="101" spans="2:88" x14ac:dyDescent="0.25">
      <c r="B101" s="2"/>
      <c r="C101" s="2"/>
      <c r="D101" s="2"/>
      <c r="E101" s="2"/>
      <c r="F101" s="2"/>
      <c r="G101" s="2"/>
      <c r="H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row>
    <row r="102" spans="2:88" x14ac:dyDescent="0.25">
      <c r="B102" s="2"/>
      <c r="C102" s="2"/>
      <c r="D102" s="2"/>
      <c r="E102" s="2"/>
      <c r="F102" s="2"/>
      <c r="G102" s="2"/>
      <c r="H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row>
    <row r="103" spans="2:88" x14ac:dyDescent="0.25">
      <c r="B103" s="2"/>
      <c r="C103" s="2"/>
      <c r="D103" s="2"/>
      <c r="E103" s="2"/>
      <c r="F103" s="2"/>
      <c r="G103" s="2"/>
      <c r="H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row>
    <row r="104" spans="2:88" x14ac:dyDescent="0.25">
      <c r="B104" s="2"/>
      <c r="C104" s="2"/>
      <c r="D104" s="2"/>
      <c r="E104" s="2"/>
      <c r="F104" s="2"/>
      <c r="G104" s="2"/>
      <c r="H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row>
    <row r="105" spans="2:88" x14ac:dyDescent="0.25">
      <c r="B105" s="2"/>
      <c r="C105" s="2"/>
      <c r="D105" s="2"/>
      <c r="E105" s="2"/>
      <c r="F105" s="2"/>
      <c r="G105" s="2"/>
      <c r="H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row>
    <row r="106" spans="2:88" x14ac:dyDescent="0.25">
      <c r="B106" s="2"/>
      <c r="C106" s="2"/>
      <c r="D106" s="2"/>
      <c r="E106" s="2"/>
      <c r="F106" s="2"/>
      <c r="G106" s="2"/>
      <c r="H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row>
    <row r="107" spans="2:88" x14ac:dyDescent="0.25">
      <c r="B107" s="2"/>
      <c r="C107" s="2"/>
      <c r="D107" s="2"/>
      <c r="E107" s="2"/>
      <c r="F107" s="2"/>
      <c r="G107" s="2"/>
      <c r="H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row>
    <row r="108" spans="2:88" x14ac:dyDescent="0.25">
      <c r="B108" s="2"/>
      <c r="C108" s="2"/>
      <c r="D108" s="2"/>
      <c r="E108" s="2"/>
      <c r="F108" s="2"/>
      <c r="G108" s="2"/>
      <c r="H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row>
    <row r="109" spans="2:88" x14ac:dyDescent="0.25">
      <c r="B109" s="2"/>
      <c r="C109" s="2"/>
      <c r="D109" s="2"/>
      <c r="E109" s="2"/>
      <c r="F109" s="2"/>
      <c r="G109" s="2"/>
      <c r="H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row>
    <row r="110" spans="2:88" x14ac:dyDescent="0.25">
      <c r="B110" s="2"/>
      <c r="C110" s="2"/>
      <c r="D110" s="2"/>
      <c r="E110" s="2"/>
      <c r="F110" s="2"/>
      <c r="G110" s="2"/>
      <c r="H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row>
    <row r="111" spans="2:88" x14ac:dyDescent="0.25">
      <c r="B111" s="2"/>
      <c r="C111" s="2"/>
      <c r="D111" s="2"/>
      <c r="E111" s="2"/>
      <c r="F111" s="2"/>
      <c r="G111" s="2"/>
      <c r="H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row>
    <row r="112" spans="2:88" x14ac:dyDescent="0.25">
      <c r="B112" s="2"/>
      <c r="C112" s="2"/>
      <c r="D112" s="2"/>
      <c r="E112" s="2"/>
      <c r="F112" s="2"/>
      <c r="G112" s="2"/>
      <c r="H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row>
    <row r="113" spans="2:88" x14ac:dyDescent="0.25">
      <c r="B113" s="2"/>
      <c r="C113" s="2"/>
      <c r="D113" s="2"/>
      <c r="E113" s="2"/>
      <c r="F113" s="2"/>
      <c r="G113" s="2"/>
      <c r="H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row>
    <row r="114" spans="2:88" x14ac:dyDescent="0.25">
      <c r="B114" s="2"/>
      <c r="C114" s="2"/>
      <c r="D114" s="2"/>
      <c r="E114" s="2"/>
      <c r="F114" s="2"/>
      <c r="G114" s="2"/>
      <c r="H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row>
    <row r="115" spans="2:88" x14ac:dyDescent="0.25">
      <c r="B115" s="2"/>
      <c r="C115" s="2"/>
      <c r="D115" s="2"/>
      <c r="E115" s="2"/>
      <c r="F115" s="2"/>
      <c r="G115" s="2"/>
      <c r="H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row>
    <row r="116" spans="2:88" x14ac:dyDescent="0.25">
      <c r="B116" s="2"/>
      <c r="C116" s="2"/>
      <c r="D116" s="2"/>
      <c r="E116" s="2"/>
      <c r="F116" s="2"/>
      <c r="G116" s="2"/>
      <c r="H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row>
    <row r="117" spans="2:88" x14ac:dyDescent="0.25">
      <c r="B117" s="2"/>
      <c r="C117" s="2"/>
      <c r="D117" s="2"/>
      <c r="E117" s="2"/>
      <c r="F117" s="2"/>
      <c r="G117" s="2"/>
      <c r="H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row>
    <row r="118" spans="2:88" x14ac:dyDescent="0.25">
      <c r="B118" s="2"/>
      <c r="C118" s="2"/>
      <c r="D118" s="2"/>
      <c r="E118" s="2"/>
      <c r="F118" s="2"/>
      <c r="G118" s="2"/>
      <c r="H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row>
    <row r="119" spans="2:88" x14ac:dyDescent="0.25">
      <c r="B119" s="2"/>
      <c r="C119" s="2"/>
      <c r="D119" s="2"/>
      <c r="E119" s="2"/>
      <c r="F119" s="2"/>
      <c r="G119" s="2"/>
      <c r="H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row>
    <row r="120" spans="2:88" x14ac:dyDescent="0.25">
      <c r="B120" s="2"/>
      <c r="C120" s="2"/>
      <c r="D120" s="2"/>
      <c r="E120" s="2"/>
      <c r="F120" s="2"/>
      <c r="G120" s="2"/>
      <c r="H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row>
    <row r="121" spans="2:88" x14ac:dyDescent="0.25">
      <c r="B121" s="2"/>
      <c r="C121" s="2"/>
      <c r="D121" s="2"/>
      <c r="E121" s="2"/>
      <c r="F121" s="2"/>
      <c r="G121" s="2"/>
      <c r="H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row>
    <row r="122" spans="2:88" x14ac:dyDescent="0.25">
      <c r="B122" s="2"/>
      <c r="C122" s="2"/>
      <c r="D122" s="2"/>
      <c r="E122" s="2"/>
      <c r="F122" s="2"/>
      <c r="G122" s="2"/>
      <c r="H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row>
    <row r="123" spans="2:88" x14ac:dyDescent="0.25">
      <c r="B123" s="2"/>
      <c r="C123" s="2"/>
      <c r="D123" s="2"/>
      <c r="E123" s="2"/>
      <c r="F123" s="2"/>
      <c r="G123" s="2"/>
      <c r="H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row>
    <row r="124" spans="2:88" x14ac:dyDescent="0.25">
      <c r="B124" s="2"/>
      <c r="C124" s="2"/>
      <c r="D124" s="2"/>
      <c r="E124" s="2"/>
      <c r="F124" s="2"/>
      <c r="G124" s="2"/>
      <c r="H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row>
    <row r="125" spans="2:88" x14ac:dyDescent="0.25">
      <c r="B125" s="2"/>
      <c r="C125" s="2"/>
      <c r="D125" s="2"/>
      <c r="E125" s="2"/>
      <c r="F125" s="2"/>
      <c r="G125" s="2"/>
      <c r="H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row>
    <row r="126" spans="2:88" x14ac:dyDescent="0.25">
      <c r="B126" s="2"/>
      <c r="C126" s="2"/>
      <c r="D126" s="2"/>
      <c r="E126" s="2"/>
      <c r="F126" s="2"/>
      <c r="G126" s="2"/>
      <c r="H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row>
    <row r="127" spans="2:88" x14ac:dyDescent="0.25">
      <c r="B127" s="2"/>
      <c r="C127" s="2"/>
      <c r="D127" s="2"/>
      <c r="E127" s="2"/>
      <c r="F127" s="2"/>
      <c r="G127" s="2"/>
      <c r="H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row>
    <row r="128" spans="2:88" x14ac:dyDescent="0.25">
      <c r="B128" s="2"/>
      <c r="C128" s="2"/>
      <c r="D128" s="2"/>
      <c r="E128" s="2"/>
      <c r="F128" s="2"/>
      <c r="G128" s="2"/>
      <c r="H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row>
    <row r="129" spans="2:88" x14ac:dyDescent="0.25">
      <c r="B129" s="2"/>
      <c r="C129" s="2"/>
      <c r="D129" s="2"/>
      <c r="E129" s="2"/>
      <c r="F129" s="2"/>
      <c r="G129" s="2"/>
      <c r="H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row>
    <row r="130" spans="2:88" x14ac:dyDescent="0.25">
      <c r="B130" s="2"/>
      <c r="C130" s="2"/>
      <c r="D130" s="2"/>
      <c r="E130" s="2"/>
      <c r="F130" s="2"/>
      <c r="G130" s="2"/>
      <c r="H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row>
    <row r="131" spans="2:88" x14ac:dyDescent="0.25">
      <c r="B131" s="2"/>
      <c r="C131" s="2"/>
      <c r="D131" s="2"/>
      <c r="E131" s="2"/>
      <c r="F131" s="2"/>
      <c r="G131" s="2"/>
      <c r="H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row>
    <row r="132" spans="2:88" x14ac:dyDescent="0.25">
      <c r="B132" s="2"/>
      <c r="C132" s="2"/>
      <c r="D132" s="2"/>
      <c r="E132" s="2"/>
      <c r="F132" s="2"/>
      <c r="G132" s="2"/>
      <c r="H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row>
    <row r="133" spans="2:88" x14ac:dyDescent="0.25">
      <c r="B133" s="2"/>
      <c r="C133" s="2"/>
      <c r="D133" s="2"/>
      <c r="E133" s="2"/>
      <c r="F133" s="2"/>
      <c r="G133" s="2"/>
      <c r="H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row>
    <row r="134" spans="2:88" x14ac:dyDescent="0.25">
      <c r="B134" s="2"/>
      <c r="C134" s="2"/>
      <c r="D134" s="2"/>
      <c r="E134" s="2"/>
      <c r="F134" s="2"/>
      <c r="G134" s="2"/>
      <c r="H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row>
    <row r="135" spans="2:88" x14ac:dyDescent="0.25">
      <c r="B135" s="2"/>
      <c r="C135" s="2"/>
      <c r="D135" s="2"/>
      <c r="E135" s="2"/>
      <c r="F135" s="2"/>
      <c r="G135" s="2"/>
      <c r="H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row>
    <row r="136" spans="2:88" x14ac:dyDescent="0.25">
      <c r="B136" s="2"/>
      <c r="C136" s="2"/>
      <c r="D136" s="2"/>
      <c r="E136" s="2"/>
      <c r="F136" s="2"/>
      <c r="G136" s="2"/>
      <c r="H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row>
    <row r="137" spans="2:88" x14ac:dyDescent="0.25">
      <c r="B137" s="2"/>
      <c r="C137" s="2"/>
      <c r="D137" s="2"/>
      <c r="E137" s="2"/>
      <c r="F137" s="2"/>
      <c r="G137" s="2"/>
      <c r="H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row>
    <row r="138" spans="2:88" x14ac:dyDescent="0.25">
      <c r="B138" s="2"/>
      <c r="C138" s="2"/>
      <c r="D138" s="2"/>
      <c r="E138" s="2"/>
      <c r="F138" s="2"/>
      <c r="G138" s="2"/>
      <c r="H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row>
    <row r="139" spans="2:88" x14ac:dyDescent="0.25">
      <c r="B139" s="2"/>
      <c r="C139" s="2"/>
      <c r="D139" s="2"/>
      <c r="E139" s="2"/>
      <c r="F139" s="2"/>
      <c r="G139" s="2"/>
      <c r="H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row>
    <row r="140" spans="2:88" x14ac:dyDescent="0.25">
      <c r="B140" s="2"/>
      <c r="C140" s="2"/>
      <c r="D140" s="2"/>
      <c r="E140" s="2"/>
      <c r="F140" s="2"/>
      <c r="G140" s="2"/>
      <c r="H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row>
    <row r="141" spans="2:88" x14ac:dyDescent="0.25">
      <c r="B141" s="2"/>
      <c r="C141" s="2"/>
      <c r="D141" s="2"/>
      <c r="E141" s="2"/>
      <c r="F141" s="2"/>
      <c r="G141" s="2"/>
      <c r="H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row>
    <row r="142" spans="2:88" x14ac:dyDescent="0.25">
      <c r="B142" s="2"/>
      <c r="C142" s="2"/>
      <c r="D142" s="2"/>
      <c r="E142" s="2"/>
      <c r="F142" s="2"/>
      <c r="G142" s="2"/>
      <c r="H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row>
    <row r="143" spans="2:88" x14ac:dyDescent="0.25">
      <c r="B143" s="2"/>
      <c r="C143" s="2"/>
      <c r="D143" s="2"/>
      <c r="E143" s="2"/>
      <c r="F143" s="2"/>
      <c r="G143" s="2"/>
      <c r="H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row>
    <row r="144" spans="2:88" x14ac:dyDescent="0.25">
      <c r="B144" s="2"/>
      <c r="C144" s="2"/>
      <c r="D144" s="2"/>
      <c r="E144" s="2"/>
      <c r="F144" s="2"/>
      <c r="G144" s="2"/>
      <c r="H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row>
    <row r="145" spans="2:88" x14ac:dyDescent="0.25">
      <c r="B145" s="2"/>
      <c r="C145" s="2"/>
      <c r="D145" s="2"/>
      <c r="E145" s="2"/>
      <c r="F145" s="2"/>
      <c r="G145" s="2"/>
      <c r="H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row>
    <row r="146" spans="2:88" x14ac:dyDescent="0.25">
      <c r="B146" s="2"/>
      <c r="C146" s="2"/>
      <c r="D146" s="2"/>
      <c r="E146" s="2"/>
      <c r="F146" s="2"/>
      <c r="G146" s="2"/>
      <c r="H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row>
    <row r="147" spans="2:88" x14ac:dyDescent="0.25">
      <c r="B147" s="2"/>
      <c r="C147" s="2"/>
      <c r="D147" s="2"/>
      <c r="E147" s="2"/>
      <c r="F147" s="2"/>
      <c r="G147" s="2"/>
      <c r="H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row>
    <row r="148" spans="2:88" x14ac:dyDescent="0.25">
      <c r="B148" s="2"/>
      <c r="C148" s="2"/>
      <c r="D148" s="2"/>
      <c r="E148" s="2"/>
      <c r="F148" s="2"/>
      <c r="G148" s="2"/>
      <c r="H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row>
    <row r="149" spans="2:88" x14ac:dyDescent="0.25">
      <c r="B149" s="2"/>
      <c r="C149" s="2"/>
      <c r="D149" s="2"/>
      <c r="E149" s="2"/>
      <c r="F149" s="2"/>
      <c r="G149" s="2"/>
      <c r="H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row>
    <row r="150" spans="2:88" x14ac:dyDescent="0.25">
      <c r="B150" s="2"/>
      <c r="C150" s="2"/>
      <c r="D150" s="2"/>
      <c r="E150" s="2"/>
      <c r="F150" s="2"/>
      <c r="G150" s="2"/>
      <c r="H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row>
    <row r="151" spans="2:88" x14ac:dyDescent="0.25">
      <c r="B151" s="2"/>
      <c r="C151" s="2"/>
      <c r="D151" s="2"/>
      <c r="E151" s="2"/>
      <c r="F151" s="2"/>
      <c r="G151" s="2"/>
      <c r="H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row>
    <row r="152" spans="2:88" x14ac:dyDescent="0.25">
      <c r="B152" s="2"/>
      <c r="C152" s="2"/>
      <c r="D152" s="2"/>
      <c r="E152" s="2"/>
      <c r="F152" s="2"/>
      <c r="G152" s="2"/>
      <c r="H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row>
    <row r="153" spans="2:88" x14ac:dyDescent="0.25">
      <c r="B153" s="2"/>
      <c r="C153" s="2"/>
      <c r="D153" s="2"/>
      <c r="E153" s="2"/>
      <c r="F153" s="2"/>
      <c r="G153" s="2"/>
      <c r="H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row>
    <row r="154" spans="2:88" x14ac:dyDescent="0.25">
      <c r="B154" s="2"/>
      <c r="C154" s="2"/>
      <c r="D154" s="2"/>
      <c r="E154" s="2"/>
      <c r="F154" s="2"/>
      <c r="G154" s="2"/>
      <c r="H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row>
    <row r="155" spans="2:88" x14ac:dyDescent="0.25">
      <c r="B155" s="2"/>
      <c r="C155" s="2"/>
      <c r="D155" s="2"/>
      <c r="E155" s="2"/>
      <c r="F155" s="2"/>
      <c r="G155" s="2"/>
      <c r="H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row>
    <row r="156" spans="2:88" x14ac:dyDescent="0.25">
      <c r="B156" s="2"/>
      <c r="C156" s="2"/>
      <c r="D156" s="2"/>
      <c r="E156" s="2"/>
      <c r="F156" s="2"/>
      <c r="G156" s="2"/>
      <c r="H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row>
    <row r="157" spans="2:88" x14ac:dyDescent="0.25">
      <c r="B157" s="2"/>
      <c r="C157" s="2"/>
      <c r="D157" s="2"/>
      <c r="E157" s="2"/>
      <c r="F157" s="2"/>
      <c r="G157" s="2"/>
      <c r="H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row>
    <row r="158" spans="2:88" x14ac:dyDescent="0.25">
      <c r="B158" s="2"/>
      <c r="C158" s="2"/>
      <c r="D158" s="2"/>
      <c r="E158" s="2"/>
      <c r="F158" s="2"/>
      <c r="G158" s="2"/>
      <c r="H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row>
    <row r="159" spans="2:88" x14ac:dyDescent="0.25">
      <c r="B159" s="2"/>
      <c r="C159" s="2"/>
      <c r="D159" s="2"/>
      <c r="E159" s="2"/>
      <c r="F159" s="2"/>
      <c r="G159" s="2"/>
      <c r="H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row>
    <row r="160" spans="2:88" x14ac:dyDescent="0.25">
      <c r="B160" s="2"/>
      <c r="C160" s="2"/>
      <c r="D160" s="2"/>
      <c r="E160" s="2"/>
      <c r="F160" s="2"/>
      <c r="G160" s="2"/>
      <c r="H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row>
    <row r="161" spans="2:88" x14ac:dyDescent="0.25">
      <c r="B161" s="2"/>
      <c r="C161" s="2"/>
      <c r="D161" s="2"/>
      <c r="E161" s="2"/>
      <c r="F161" s="2"/>
      <c r="G161" s="2"/>
      <c r="H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row>
    <row r="162" spans="2:88" x14ac:dyDescent="0.25">
      <c r="B162" s="2"/>
      <c r="C162" s="2"/>
      <c r="D162" s="2"/>
      <c r="E162" s="2"/>
      <c r="F162" s="2"/>
      <c r="G162" s="2"/>
      <c r="H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row>
    <row r="163" spans="2:88" x14ac:dyDescent="0.25">
      <c r="B163" s="2"/>
      <c r="C163" s="2"/>
      <c r="D163" s="2"/>
      <c r="E163" s="2"/>
      <c r="F163" s="2"/>
      <c r="G163" s="2"/>
      <c r="H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row>
    <row r="164" spans="2:88" x14ac:dyDescent="0.25">
      <c r="B164" s="2"/>
      <c r="C164" s="2"/>
      <c r="D164" s="2"/>
      <c r="E164" s="2"/>
      <c r="F164" s="2"/>
      <c r="G164" s="2"/>
      <c r="H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row>
    <row r="165" spans="2:88" x14ac:dyDescent="0.25">
      <c r="B165" s="2"/>
      <c r="C165" s="2"/>
      <c r="D165" s="2"/>
      <c r="E165" s="2"/>
      <c r="F165" s="2"/>
      <c r="G165" s="2"/>
      <c r="H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row>
    <row r="166" spans="2:88" x14ac:dyDescent="0.25">
      <c r="B166" s="2"/>
      <c r="C166" s="2"/>
      <c r="D166" s="2"/>
      <c r="E166" s="2"/>
      <c r="F166" s="2"/>
      <c r="G166" s="2"/>
      <c r="H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row>
    <row r="167" spans="2:88" x14ac:dyDescent="0.25">
      <c r="B167" s="2"/>
      <c r="C167" s="2"/>
      <c r="D167" s="2"/>
      <c r="E167" s="2"/>
      <c r="F167" s="2"/>
      <c r="G167" s="2"/>
      <c r="H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row>
    <row r="168" spans="2:88" x14ac:dyDescent="0.25">
      <c r="B168" s="2"/>
      <c r="C168" s="2"/>
      <c r="D168" s="2"/>
      <c r="E168" s="2"/>
      <c r="F168" s="2"/>
      <c r="G168" s="2"/>
      <c r="H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row>
    <row r="169" spans="2:88" x14ac:dyDescent="0.25">
      <c r="B169" s="2"/>
      <c r="C169" s="2"/>
      <c r="D169" s="2"/>
      <c r="E169" s="2"/>
      <c r="F169" s="2"/>
      <c r="G169" s="2"/>
      <c r="H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row>
    <row r="170" spans="2:88" x14ac:dyDescent="0.25">
      <c r="B170" s="2"/>
      <c r="C170" s="2"/>
      <c r="D170" s="2"/>
      <c r="E170" s="2"/>
      <c r="F170" s="2"/>
      <c r="G170" s="2"/>
      <c r="H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row>
    <row r="171" spans="2:88" x14ac:dyDescent="0.25">
      <c r="B171" s="2"/>
      <c r="C171" s="2"/>
      <c r="D171" s="2"/>
      <c r="E171" s="2"/>
      <c r="F171" s="2"/>
      <c r="G171" s="2"/>
      <c r="H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row>
    <row r="172" spans="2:88" x14ac:dyDescent="0.25">
      <c r="B172" s="2"/>
      <c r="C172" s="2"/>
      <c r="D172" s="2"/>
      <c r="E172" s="2"/>
      <c r="F172" s="2"/>
      <c r="G172" s="2"/>
      <c r="H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row>
    <row r="173" spans="2:88" x14ac:dyDescent="0.25">
      <c r="B173" s="2"/>
      <c r="C173" s="2"/>
      <c r="D173" s="2"/>
      <c r="E173" s="2"/>
      <c r="F173" s="2"/>
      <c r="G173" s="2"/>
      <c r="H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row>
    <row r="174" spans="2:88" x14ac:dyDescent="0.25">
      <c r="B174" s="2"/>
      <c r="C174" s="2"/>
      <c r="D174" s="2"/>
      <c r="E174" s="2"/>
      <c r="F174" s="2"/>
      <c r="G174" s="2"/>
      <c r="H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row>
    <row r="175" spans="2:88" x14ac:dyDescent="0.25">
      <c r="B175" s="2"/>
      <c r="C175" s="2"/>
      <c r="D175" s="2"/>
      <c r="E175" s="2"/>
      <c r="F175" s="2"/>
      <c r="G175" s="2"/>
      <c r="H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row>
    <row r="176" spans="2:88" x14ac:dyDescent="0.25">
      <c r="B176" s="2"/>
      <c r="C176" s="2"/>
      <c r="D176" s="2"/>
      <c r="E176" s="2"/>
      <c r="F176" s="2"/>
      <c r="G176" s="2"/>
      <c r="H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row>
    <row r="177" spans="2:88" x14ac:dyDescent="0.25">
      <c r="B177" s="2"/>
      <c r="C177" s="2"/>
      <c r="D177" s="2"/>
      <c r="E177" s="2"/>
      <c r="F177" s="2"/>
      <c r="G177" s="2"/>
      <c r="H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row>
    <row r="178" spans="2:88" x14ac:dyDescent="0.25">
      <c r="B178" s="2"/>
      <c r="C178" s="2"/>
      <c r="D178" s="2"/>
      <c r="E178" s="2"/>
      <c r="F178" s="2"/>
      <c r="G178" s="2"/>
      <c r="H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row>
    <row r="179" spans="2:88" x14ac:dyDescent="0.25">
      <c r="B179" s="2"/>
      <c r="C179" s="2"/>
      <c r="D179" s="2"/>
      <c r="E179" s="2"/>
      <c r="F179" s="2"/>
      <c r="G179" s="2"/>
      <c r="H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row>
    <row r="180" spans="2:88" x14ac:dyDescent="0.25">
      <c r="B180" s="2"/>
      <c r="C180" s="2"/>
      <c r="D180" s="2"/>
      <c r="E180" s="2"/>
      <c r="F180" s="2"/>
      <c r="G180" s="2"/>
      <c r="H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row>
    <row r="181" spans="2:88" x14ac:dyDescent="0.25">
      <c r="B181" s="2"/>
      <c r="C181" s="2"/>
      <c r="D181" s="2"/>
      <c r="E181" s="2"/>
      <c r="F181" s="2"/>
      <c r="G181" s="2"/>
      <c r="H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row>
    <row r="182" spans="2:88" x14ac:dyDescent="0.25">
      <c r="B182" s="2"/>
      <c r="C182" s="2"/>
      <c r="D182" s="2"/>
      <c r="E182" s="2"/>
      <c r="F182" s="2"/>
      <c r="G182" s="2"/>
      <c r="H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row>
    <row r="183" spans="2:88" x14ac:dyDescent="0.25">
      <c r="B183" s="2"/>
      <c r="C183" s="2"/>
      <c r="D183" s="2"/>
      <c r="E183" s="2"/>
      <c r="F183" s="2"/>
      <c r="G183" s="2"/>
      <c r="H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row>
    <row r="184" spans="2:88" x14ac:dyDescent="0.25">
      <c r="B184" s="2"/>
      <c r="C184" s="2"/>
      <c r="D184" s="2"/>
      <c r="E184" s="2"/>
      <c r="F184" s="2"/>
      <c r="G184" s="2"/>
      <c r="H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row>
    <row r="185" spans="2:88" x14ac:dyDescent="0.25">
      <c r="B185" s="2"/>
      <c r="C185" s="2"/>
      <c r="D185" s="2"/>
      <c r="E185" s="2"/>
      <c r="F185" s="2"/>
      <c r="G185" s="2"/>
      <c r="H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row>
    <row r="186" spans="2:88" x14ac:dyDescent="0.25">
      <c r="B186" s="2"/>
      <c r="C186" s="2"/>
      <c r="D186" s="2"/>
      <c r="E186" s="2"/>
      <c r="F186" s="2"/>
      <c r="G186" s="2"/>
      <c r="H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row>
    <row r="187" spans="2:88" x14ac:dyDescent="0.25">
      <c r="B187" s="2"/>
      <c r="C187" s="2"/>
      <c r="D187" s="2"/>
      <c r="E187" s="2"/>
      <c r="F187" s="2"/>
      <c r="G187" s="2"/>
      <c r="H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row>
    <row r="188" spans="2:88" x14ac:dyDescent="0.25">
      <c r="B188" s="2"/>
      <c r="C188" s="2"/>
      <c r="D188" s="2"/>
      <c r="E188" s="2"/>
      <c r="F188" s="2"/>
      <c r="G188" s="2"/>
      <c r="H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row>
    <row r="189" spans="2:88" x14ac:dyDescent="0.25">
      <c r="B189" s="2"/>
      <c r="C189" s="2"/>
      <c r="D189" s="2"/>
      <c r="E189" s="2"/>
      <c r="F189" s="2"/>
      <c r="G189" s="2"/>
      <c r="H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row>
    <row r="190" spans="2:88" x14ac:dyDescent="0.25">
      <c r="B190" s="2"/>
      <c r="C190" s="2"/>
      <c r="D190" s="2"/>
      <c r="E190" s="2"/>
      <c r="F190" s="2"/>
      <c r="G190" s="2"/>
      <c r="H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row>
    <row r="191" spans="2:88" x14ac:dyDescent="0.25">
      <c r="B191" s="2"/>
      <c r="C191" s="2"/>
      <c r="D191" s="2"/>
      <c r="E191" s="2"/>
      <c r="F191" s="2"/>
      <c r="G191" s="2"/>
      <c r="H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row>
    <row r="192" spans="2:88" x14ac:dyDescent="0.25">
      <c r="B192" s="2"/>
      <c r="C192" s="2"/>
      <c r="D192" s="2"/>
      <c r="E192" s="2"/>
      <c r="F192" s="2"/>
      <c r="G192" s="2"/>
      <c r="H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row>
    <row r="193" spans="2:88" x14ac:dyDescent="0.25">
      <c r="B193" s="2"/>
      <c r="C193" s="2"/>
      <c r="D193" s="2"/>
      <c r="E193" s="2"/>
      <c r="F193" s="2"/>
      <c r="G193" s="2"/>
      <c r="H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row>
    <row r="194" spans="2:88" x14ac:dyDescent="0.25">
      <c r="B194" s="2"/>
      <c r="C194" s="2"/>
      <c r="D194" s="2"/>
      <c r="E194" s="2"/>
      <c r="F194" s="2"/>
      <c r="G194" s="2"/>
      <c r="H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row>
    <row r="195" spans="2:88" x14ac:dyDescent="0.25">
      <c r="B195" s="2"/>
      <c r="C195" s="2"/>
      <c r="D195" s="2"/>
      <c r="E195" s="2"/>
      <c r="F195" s="2"/>
      <c r="G195" s="2"/>
      <c r="H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row>
    <row r="196" spans="2:88" x14ac:dyDescent="0.25">
      <c r="B196" s="2"/>
      <c r="C196" s="2"/>
      <c r="D196" s="2"/>
      <c r="E196" s="2"/>
      <c r="F196" s="2"/>
      <c r="G196" s="2"/>
      <c r="H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row>
    <row r="197" spans="2:88" x14ac:dyDescent="0.25">
      <c r="B197" s="2"/>
      <c r="C197" s="2"/>
      <c r="D197" s="2"/>
      <c r="E197" s="2"/>
      <c r="F197" s="2"/>
      <c r="G197" s="2"/>
      <c r="H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row>
    <row r="198" spans="2:88" x14ac:dyDescent="0.25">
      <c r="B198" s="2"/>
      <c r="C198" s="2"/>
      <c r="D198" s="2"/>
      <c r="E198" s="2"/>
      <c r="F198" s="2"/>
      <c r="G198" s="2"/>
      <c r="H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row>
    <row r="199" spans="2:88" x14ac:dyDescent="0.25">
      <c r="B199" s="2"/>
      <c r="C199" s="2"/>
      <c r="D199" s="2"/>
      <c r="E199" s="2"/>
      <c r="F199" s="2"/>
      <c r="G199" s="2"/>
      <c r="H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row>
    <row r="200" spans="2:88" x14ac:dyDescent="0.25">
      <c r="B200" s="2"/>
      <c r="C200" s="2"/>
      <c r="D200" s="2"/>
      <c r="E200" s="2"/>
      <c r="F200" s="2"/>
      <c r="G200" s="2"/>
      <c r="H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row>
    <row r="201" spans="2:88" x14ac:dyDescent="0.25">
      <c r="B201" s="2"/>
      <c r="C201" s="2"/>
      <c r="D201" s="2"/>
      <c r="E201" s="2"/>
      <c r="F201" s="2"/>
      <c r="G201" s="2"/>
      <c r="H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row>
    <row r="202" spans="2:88" x14ac:dyDescent="0.25">
      <c r="B202" s="2"/>
      <c r="C202" s="2"/>
      <c r="D202" s="2"/>
      <c r="E202" s="2"/>
      <c r="F202" s="2"/>
      <c r="G202" s="2"/>
      <c r="H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row>
    <row r="203" spans="2:88" x14ac:dyDescent="0.25">
      <c r="B203" s="2"/>
      <c r="C203" s="2"/>
      <c r="D203" s="2"/>
      <c r="E203" s="2"/>
      <c r="F203" s="2"/>
      <c r="G203" s="2"/>
      <c r="H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row>
    <row r="204" spans="2:88" x14ac:dyDescent="0.25">
      <c r="B204" s="2"/>
      <c r="C204" s="2"/>
      <c r="D204" s="2"/>
      <c r="E204" s="2"/>
      <c r="F204" s="2"/>
      <c r="G204" s="2"/>
      <c r="H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row>
    <row r="205" spans="2:88" x14ac:dyDescent="0.25">
      <c r="B205" s="2"/>
      <c r="C205" s="2"/>
      <c r="D205" s="2"/>
      <c r="E205" s="2"/>
      <c r="F205" s="2"/>
      <c r="G205" s="2"/>
      <c r="H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row>
    <row r="206" spans="2:88" x14ac:dyDescent="0.25">
      <c r="B206" s="2"/>
      <c r="C206" s="2"/>
      <c r="D206" s="2"/>
      <c r="E206" s="2"/>
      <c r="F206" s="2"/>
      <c r="G206" s="2"/>
      <c r="H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row>
    <row r="207" spans="2:88" x14ac:dyDescent="0.25">
      <c r="B207" s="2"/>
      <c r="C207" s="2"/>
      <c r="D207" s="2"/>
      <c r="E207" s="2"/>
      <c r="F207" s="2"/>
      <c r="G207" s="2"/>
      <c r="H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row>
    <row r="208" spans="2:88" x14ac:dyDescent="0.25">
      <c r="B208" s="2"/>
      <c r="C208" s="2"/>
      <c r="D208" s="2"/>
      <c r="E208" s="2"/>
      <c r="F208" s="2"/>
      <c r="G208" s="2"/>
      <c r="H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row>
    <row r="209" spans="2:88" x14ac:dyDescent="0.25">
      <c r="B209" s="2"/>
      <c r="C209" s="2"/>
      <c r="D209" s="2"/>
      <c r="E209" s="2"/>
      <c r="F209" s="2"/>
      <c r="G209" s="2"/>
      <c r="H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row>
    <row r="210" spans="2:88" x14ac:dyDescent="0.25">
      <c r="B210" s="2"/>
      <c r="C210" s="2"/>
      <c r="D210" s="2"/>
      <c r="E210" s="2"/>
      <c r="F210" s="2"/>
      <c r="G210" s="2"/>
      <c r="H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row>
    <row r="211" spans="2:88" x14ac:dyDescent="0.25">
      <c r="B211" s="2"/>
      <c r="C211" s="2"/>
      <c r="D211" s="2"/>
      <c r="E211" s="2"/>
      <c r="F211" s="2"/>
      <c r="G211" s="2"/>
      <c r="H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row>
    <row r="212" spans="2:88" x14ac:dyDescent="0.25">
      <c r="B212" s="2"/>
      <c r="C212" s="2"/>
      <c r="D212" s="2"/>
      <c r="E212" s="2"/>
      <c r="F212" s="2"/>
      <c r="G212" s="2"/>
      <c r="H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row>
    <row r="213" spans="2:88" x14ac:dyDescent="0.25">
      <c r="B213" s="2"/>
      <c r="C213" s="2"/>
      <c r="D213" s="2"/>
      <c r="E213" s="2"/>
      <c r="F213" s="2"/>
      <c r="G213" s="2"/>
      <c r="H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row>
    <row r="214" spans="2:88" x14ac:dyDescent="0.25">
      <c r="B214" s="2"/>
      <c r="C214" s="2"/>
      <c r="D214" s="2"/>
      <c r="E214" s="2"/>
      <c r="F214" s="2"/>
      <c r="G214" s="2"/>
      <c r="H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row>
    <row r="215" spans="2:88" x14ac:dyDescent="0.25">
      <c r="B215" s="2"/>
      <c r="C215" s="2"/>
      <c r="D215" s="2"/>
      <c r="E215" s="2"/>
      <c r="F215" s="2"/>
      <c r="G215" s="2"/>
      <c r="H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row>
    <row r="216" spans="2:88" x14ac:dyDescent="0.25">
      <c r="B216" s="2"/>
      <c r="C216" s="2"/>
      <c r="D216" s="2"/>
      <c r="E216" s="2"/>
      <c r="F216" s="2"/>
      <c r="G216" s="2"/>
      <c r="H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row>
    <row r="217" spans="2:88" x14ac:dyDescent="0.25">
      <c r="B217" s="2"/>
      <c r="C217" s="2"/>
      <c r="D217" s="2"/>
      <c r="E217" s="2"/>
      <c r="F217" s="2"/>
      <c r="G217" s="2"/>
      <c r="H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row>
    <row r="218" spans="2:88" x14ac:dyDescent="0.25">
      <c r="B218" s="2"/>
      <c r="C218" s="2"/>
      <c r="D218" s="2"/>
      <c r="E218" s="2"/>
      <c r="F218" s="2"/>
      <c r="G218" s="2"/>
      <c r="H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row>
    <row r="219" spans="2:88" x14ac:dyDescent="0.25">
      <c r="B219" s="2"/>
      <c r="C219" s="2"/>
      <c r="D219" s="2"/>
      <c r="E219" s="2"/>
      <c r="F219" s="2"/>
      <c r="G219" s="2"/>
      <c r="H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row>
    <row r="220" spans="2:88" x14ac:dyDescent="0.25">
      <c r="B220" s="2"/>
      <c r="C220" s="2"/>
      <c r="D220" s="2"/>
      <c r="E220" s="2"/>
      <c r="F220" s="2"/>
      <c r="G220" s="2"/>
      <c r="H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row>
    <row r="221" spans="2:88" x14ac:dyDescent="0.25">
      <c r="B221" s="2"/>
      <c r="C221" s="2"/>
      <c r="D221" s="2"/>
      <c r="E221" s="2"/>
      <c r="F221" s="2"/>
      <c r="G221" s="2"/>
      <c r="H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row>
    <row r="222" spans="2:88" x14ac:dyDescent="0.25">
      <c r="B222" s="2"/>
      <c r="C222" s="2"/>
      <c r="D222" s="2"/>
      <c r="E222" s="2"/>
      <c r="F222" s="2"/>
      <c r="G222" s="2"/>
      <c r="H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row>
    <row r="223" spans="2:88" x14ac:dyDescent="0.25">
      <c r="B223" s="2"/>
      <c r="C223" s="2"/>
      <c r="D223" s="2"/>
      <c r="E223" s="2"/>
      <c r="F223" s="2"/>
      <c r="G223" s="2"/>
      <c r="H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row>
    <row r="224" spans="2:88" x14ac:dyDescent="0.25">
      <c r="B224" s="2"/>
      <c r="C224" s="2"/>
      <c r="D224" s="2"/>
      <c r="E224" s="2"/>
      <c r="F224" s="2"/>
      <c r="G224" s="2"/>
      <c r="H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row>
    <row r="225" spans="2:88" x14ac:dyDescent="0.25">
      <c r="B225" s="2"/>
      <c r="C225" s="2"/>
      <c r="D225" s="2"/>
      <c r="E225" s="2"/>
      <c r="F225" s="2"/>
      <c r="G225" s="2"/>
      <c r="H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row>
    <row r="226" spans="2:88" x14ac:dyDescent="0.25">
      <c r="B226" s="2"/>
      <c r="C226" s="2"/>
      <c r="D226" s="2"/>
      <c r="E226" s="2"/>
      <c r="F226" s="2"/>
      <c r="G226" s="2"/>
      <c r="H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row>
    <row r="227" spans="2:88" x14ac:dyDescent="0.25">
      <c r="B227" s="2"/>
      <c r="C227" s="2"/>
      <c r="D227" s="2"/>
      <c r="E227" s="2"/>
      <c r="F227" s="2"/>
      <c r="G227" s="2"/>
      <c r="H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row>
    <row r="228" spans="2:88" x14ac:dyDescent="0.25">
      <c r="B228" s="2"/>
      <c r="C228" s="2"/>
      <c r="D228" s="2"/>
      <c r="E228" s="2"/>
      <c r="F228" s="2"/>
      <c r="G228" s="2"/>
      <c r="H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row>
    <row r="229" spans="2:88" x14ac:dyDescent="0.25">
      <c r="B229" s="2"/>
      <c r="C229" s="2"/>
      <c r="D229" s="2"/>
      <c r="E229" s="2"/>
      <c r="F229" s="2"/>
      <c r="G229" s="2"/>
      <c r="H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row>
    <row r="230" spans="2:88" x14ac:dyDescent="0.25">
      <c r="B230" s="2"/>
      <c r="C230" s="2"/>
      <c r="D230" s="2"/>
      <c r="E230" s="2"/>
      <c r="F230" s="2"/>
      <c r="G230" s="2"/>
      <c r="H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row>
    <row r="231" spans="2:88" x14ac:dyDescent="0.25">
      <c r="B231" s="2"/>
      <c r="C231" s="2"/>
      <c r="D231" s="2"/>
      <c r="E231" s="2"/>
      <c r="F231" s="2"/>
      <c r="G231" s="2"/>
      <c r="H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row>
    <row r="232" spans="2:88" x14ac:dyDescent="0.25">
      <c r="B232" s="2"/>
      <c r="C232" s="2"/>
      <c r="D232" s="2"/>
      <c r="E232" s="2"/>
      <c r="F232" s="2"/>
      <c r="G232" s="2"/>
      <c r="H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row>
    <row r="233" spans="2:88" x14ac:dyDescent="0.25">
      <c r="B233" s="2"/>
      <c r="C233" s="2"/>
      <c r="D233" s="2"/>
      <c r="E233" s="2"/>
      <c r="F233" s="2"/>
      <c r="G233" s="2"/>
      <c r="H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row>
    <row r="234" spans="2:88" x14ac:dyDescent="0.25">
      <c r="B234" s="2"/>
      <c r="C234" s="2"/>
      <c r="D234" s="2"/>
      <c r="E234" s="2"/>
      <c r="F234" s="2"/>
      <c r="G234" s="2"/>
      <c r="H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row>
    <row r="235" spans="2:88" x14ac:dyDescent="0.25">
      <c r="B235" s="2"/>
      <c r="C235" s="2"/>
      <c r="D235" s="2"/>
      <c r="E235" s="2"/>
      <c r="F235" s="2"/>
      <c r="G235" s="2"/>
      <c r="H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row>
    <row r="236" spans="2:88" x14ac:dyDescent="0.25">
      <c r="B236" s="2"/>
      <c r="C236" s="2"/>
      <c r="D236" s="2"/>
      <c r="E236" s="2"/>
      <c r="F236" s="2"/>
      <c r="G236" s="2"/>
      <c r="H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row>
    <row r="237" spans="2:88" x14ac:dyDescent="0.25">
      <c r="B237" s="2"/>
      <c r="C237" s="2"/>
      <c r="D237" s="2"/>
      <c r="E237" s="2"/>
      <c r="F237" s="2"/>
      <c r="G237" s="2"/>
      <c r="H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row>
    <row r="238" spans="2:88" x14ac:dyDescent="0.25">
      <c r="B238" s="2"/>
      <c r="C238" s="2"/>
      <c r="D238" s="2"/>
      <c r="E238" s="2"/>
      <c r="F238" s="2"/>
      <c r="G238" s="2"/>
      <c r="H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row>
    <row r="239" spans="2:88" x14ac:dyDescent="0.25">
      <c r="B239" s="2"/>
      <c r="C239" s="2"/>
      <c r="D239" s="2"/>
      <c r="E239" s="2"/>
      <c r="F239" s="2"/>
      <c r="G239" s="2"/>
      <c r="H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row>
    <row r="240" spans="2:88" x14ac:dyDescent="0.25">
      <c r="B240" s="2"/>
      <c r="C240" s="2"/>
      <c r="D240" s="2"/>
      <c r="E240" s="2"/>
      <c r="F240" s="2"/>
      <c r="G240" s="2"/>
      <c r="H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row>
    <row r="241" spans="2:88" x14ac:dyDescent="0.25">
      <c r="B241" s="2"/>
      <c r="C241" s="2"/>
      <c r="D241" s="2"/>
      <c r="E241" s="2"/>
      <c r="F241" s="2"/>
      <c r="G241" s="2"/>
      <c r="H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row>
    <row r="242" spans="2:88" x14ac:dyDescent="0.25">
      <c r="B242" s="2"/>
      <c r="C242" s="2"/>
      <c r="D242" s="2"/>
      <c r="E242" s="2"/>
      <c r="F242" s="2"/>
      <c r="G242" s="2"/>
      <c r="H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row>
    <row r="243" spans="2:88" x14ac:dyDescent="0.25">
      <c r="B243" s="2"/>
      <c r="C243" s="2"/>
      <c r="D243" s="2"/>
      <c r="E243" s="2"/>
      <c r="F243" s="2"/>
      <c r="G243" s="2"/>
      <c r="H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row>
    <row r="244" spans="2:88" x14ac:dyDescent="0.25">
      <c r="B244" s="2"/>
      <c r="C244" s="2"/>
      <c r="D244" s="2"/>
      <c r="E244" s="2"/>
      <c r="F244" s="2"/>
      <c r="G244" s="2"/>
      <c r="H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row>
    <row r="245" spans="2:88" x14ac:dyDescent="0.25">
      <c r="B245" s="2"/>
      <c r="C245" s="2"/>
      <c r="D245" s="2"/>
      <c r="E245" s="2"/>
      <c r="F245" s="2"/>
      <c r="G245" s="2"/>
      <c r="H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row>
    <row r="246" spans="2:88" x14ac:dyDescent="0.25">
      <c r="B246" s="2"/>
      <c r="C246" s="2"/>
      <c r="D246" s="2"/>
      <c r="E246" s="2"/>
      <c r="F246" s="2"/>
      <c r="G246" s="2"/>
      <c r="H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row>
    <row r="247" spans="2:88" x14ac:dyDescent="0.25">
      <c r="B247" s="2"/>
      <c r="C247" s="2"/>
      <c r="D247" s="2"/>
      <c r="E247" s="2"/>
      <c r="F247" s="2"/>
      <c r="G247" s="2"/>
      <c r="H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row>
    <row r="248" spans="2:88" x14ac:dyDescent="0.25">
      <c r="B248" s="2"/>
      <c r="C248" s="2"/>
      <c r="D248" s="2"/>
      <c r="E248" s="2"/>
      <c r="F248" s="2"/>
      <c r="G248" s="2"/>
      <c r="H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row>
    <row r="249" spans="2:88" x14ac:dyDescent="0.25">
      <c r="B249" s="2"/>
      <c r="C249" s="2"/>
      <c r="D249" s="2"/>
      <c r="E249" s="2"/>
      <c r="F249" s="2"/>
      <c r="G249" s="2"/>
      <c r="H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row>
    <row r="250" spans="2:88" x14ac:dyDescent="0.25">
      <c r="B250" s="2"/>
      <c r="C250" s="2"/>
      <c r="D250" s="2"/>
      <c r="E250" s="2"/>
      <c r="F250" s="2"/>
      <c r="G250" s="2"/>
      <c r="H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row>
    <row r="251" spans="2:88" x14ac:dyDescent="0.25">
      <c r="B251" s="2"/>
      <c r="C251" s="2"/>
      <c r="D251" s="2"/>
      <c r="E251" s="2"/>
      <c r="F251" s="2"/>
      <c r="G251" s="2"/>
      <c r="H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row>
    <row r="252" spans="2:88" x14ac:dyDescent="0.25">
      <c r="B252" s="2"/>
      <c r="C252" s="2"/>
      <c r="D252" s="2"/>
      <c r="E252" s="2"/>
      <c r="F252" s="2"/>
      <c r="G252" s="2"/>
      <c r="H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row>
    <row r="253" spans="2:88" x14ac:dyDescent="0.25">
      <c r="B253" s="2"/>
      <c r="C253" s="2"/>
      <c r="D253" s="2"/>
      <c r="E253" s="2"/>
      <c r="F253" s="2"/>
      <c r="G253" s="2"/>
      <c r="H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row>
    <row r="254" spans="2:88" x14ac:dyDescent="0.25">
      <c r="B254" s="2"/>
      <c r="C254" s="2"/>
      <c r="D254" s="2"/>
      <c r="E254" s="2"/>
      <c r="F254" s="2"/>
      <c r="G254" s="2"/>
      <c r="H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row>
    <row r="255" spans="2:88" x14ac:dyDescent="0.25">
      <c r="B255" s="2"/>
      <c r="C255" s="2"/>
      <c r="D255" s="2"/>
      <c r="E255" s="2"/>
      <c r="F255" s="2"/>
      <c r="G255" s="2"/>
      <c r="H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row>
    <row r="256" spans="2:88" x14ac:dyDescent="0.25">
      <c r="B256" s="2"/>
      <c r="C256" s="2"/>
      <c r="D256" s="2"/>
      <c r="E256" s="2"/>
      <c r="F256" s="2"/>
      <c r="G256" s="2"/>
      <c r="H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row>
    <row r="257" spans="2:88" x14ac:dyDescent="0.25">
      <c r="B257" s="2"/>
      <c r="C257" s="2"/>
      <c r="D257" s="2"/>
      <c r="E257" s="2"/>
      <c r="F257" s="2"/>
      <c r="G257" s="2"/>
      <c r="H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row>
    <row r="258" spans="2:88" x14ac:dyDescent="0.25">
      <c r="B258" s="2"/>
      <c r="C258" s="2"/>
      <c r="D258" s="2"/>
      <c r="E258" s="2"/>
      <c r="F258" s="2"/>
      <c r="G258" s="2"/>
      <c r="H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row>
    <row r="259" spans="2:88" x14ac:dyDescent="0.25">
      <c r="B259" s="2"/>
      <c r="C259" s="2"/>
      <c r="D259" s="2"/>
      <c r="E259" s="2"/>
      <c r="F259" s="2"/>
      <c r="G259" s="2"/>
      <c r="H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row>
    <row r="260" spans="2:88" x14ac:dyDescent="0.25">
      <c r="B260" s="2"/>
      <c r="C260" s="2"/>
      <c r="D260" s="2"/>
      <c r="E260" s="2"/>
      <c r="F260" s="2"/>
      <c r="G260" s="2"/>
      <c r="H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row>
    <row r="261" spans="2:88" x14ac:dyDescent="0.25">
      <c r="B261" s="2"/>
      <c r="C261" s="2"/>
      <c r="D261" s="2"/>
      <c r="E261" s="2"/>
      <c r="F261" s="2"/>
      <c r="G261" s="2"/>
      <c r="H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row>
    <row r="262" spans="2:88" x14ac:dyDescent="0.25">
      <c r="B262" s="2"/>
      <c r="C262" s="2"/>
      <c r="D262" s="2"/>
      <c r="E262" s="2"/>
      <c r="F262" s="2"/>
      <c r="G262" s="2"/>
      <c r="H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row>
    <row r="263" spans="2:88" x14ac:dyDescent="0.25">
      <c r="B263" s="2"/>
      <c r="C263" s="2"/>
      <c r="D263" s="2"/>
      <c r="E263" s="2"/>
      <c r="F263" s="2"/>
      <c r="G263" s="2"/>
      <c r="H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row>
    <row r="264" spans="2:88" x14ac:dyDescent="0.25">
      <c r="B264" s="2"/>
      <c r="C264" s="2"/>
      <c r="D264" s="2"/>
      <c r="E264" s="2"/>
      <c r="F264" s="2"/>
      <c r="G264" s="2"/>
      <c r="H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row>
    <row r="265" spans="2:88" x14ac:dyDescent="0.25">
      <c r="B265" s="2"/>
      <c r="C265" s="2"/>
      <c r="D265" s="2"/>
      <c r="E265" s="2"/>
      <c r="F265" s="2"/>
      <c r="G265" s="2"/>
      <c r="H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row>
    <row r="266" spans="2:88" x14ac:dyDescent="0.25">
      <c r="B266" s="2"/>
      <c r="C266" s="2"/>
      <c r="D266" s="2"/>
      <c r="E266" s="2"/>
      <c r="F266" s="2"/>
      <c r="G266" s="2"/>
      <c r="H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row>
    <row r="267" spans="2:88" x14ac:dyDescent="0.25">
      <c r="B267" s="2"/>
      <c r="C267" s="2"/>
      <c r="D267" s="2"/>
      <c r="E267" s="2"/>
      <c r="F267" s="2"/>
      <c r="G267" s="2"/>
      <c r="H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row>
    <row r="268" spans="2:88" x14ac:dyDescent="0.25">
      <c r="B268" s="2"/>
      <c r="C268" s="2"/>
      <c r="D268" s="2"/>
      <c r="E268" s="2"/>
      <c r="F268" s="2"/>
      <c r="G268" s="2"/>
      <c r="H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row>
    <row r="269" spans="2:88" x14ac:dyDescent="0.25">
      <c r="B269" s="2"/>
      <c r="C269" s="2"/>
      <c r="D269" s="2"/>
      <c r="E269" s="2"/>
      <c r="F269" s="2"/>
      <c r="G269" s="2"/>
      <c r="H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row>
    <row r="270" spans="2:88" x14ac:dyDescent="0.25">
      <c r="B270" s="2"/>
      <c r="C270" s="2"/>
      <c r="D270" s="2"/>
      <c r="E270" s="2"/>
      <c r="F270" s="2"/>
      <c r="G270" s="2"/>
      <c r="H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row>
    <row r="271" spans="2:88" x14ac:dyDescent="0.25">
      <c r="B271" s="2"/>
      <c r="C271" s="2"/>
      <c r="D271" s="2"/>
      <c r="E271" s="2"/>
      <c r="F271" s="2"/>
      <c r="G271" s="2"/>
      <c r="H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row>
    <row r="272" spans="2:88" x14ac:dyDescent="0.25">
      <c r="B272" s="2"/>
      <c r="C272" s="2"/>
      <c r="D272" s="2"/>
      <c r="E272" s="2"/>
      <c r="F272" s="2"/>
      <c r="G272" s="2"/>
      <c r="H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row>
    <row r="273" spans="2:88" x14ac:dyDescent="0.25">
      <c r="B273" s="2"/>
      <c r="C273" s="2"/>
      <c r="D273" s="2"/>
      <c r="E273" s="2"/>
      <c r="F273" s="2"/>
      <c r="G273" s="2"/>
      <c r="H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row>
    <row r="274" spans="2:88" x14ac:dyDescent="0.25">
      <c r="B274" s="2"/>
      <c r="C274" s="2"/>
      <c r="D274" s="2"/>
      <c r="E274" s="2"/>
      <c r="F274" s="2"/>
      <c r="G274" s="2"/>
      <c r="H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row>
    <row r="275" spans="2:88" x14ac:dyDescent="0.25">
      <c r="B275" s="2"/>
      <c r="C275" s="2"/>
      <c r="D275" s="2"/>
      <c r="E275" s="2"/>
      <c r="F275" s="2"/>
      <c r="G275" s="2"/>
      <c r="H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row>
    <row r="276" spans="2:88" x14ac:dyDescent="0.25">
      <c r="B276" s="2"/>
      <c r="C276" s="2"/>
      <c r="D276" s="2"/>
      <c r="E276" s="2"/>
      <c r="F276" s="2"/>
      <c r="G276" s="2"/>
      <c r="H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row>
    <row r="277" spans="2:88" x14ac:dyDescent="0.25">
      <c r="B277" s="2"/>
      <c r="C277" s="2"/>
      <c r="D277" s="2"/>
      <c r="E277" s="2"/>
      <c r="F277" s="2"/>
      <c r="G277" s="2"/>
      <c r="H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row>
    <row r="278" spans="2:88" x14ac:dyDescent="0.25">
      <c r="B278" s="2"/>
      <c r="C278" s="2"/>
      <c r="D278" s="2"/>
      <c r="E278" s="2"/>
      <c r="F278" s="2"/>
      <c r="G278" s="2"/>
      <c r="H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row>
    <row r="279" spans="2:88" x14ac:dyDescent="0.25">
      <c r="B279" s="2"/>
      <c r="C279" s="2"/>
      <c r="D279" s="2"/>
      <c r="E279" s="2"/>
      <c r="F279" s="2"/>
      <c r="G279" s="2"/>
      <c r="H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row>
    <row r="280" spans="2:88" x14ac:dyDescent="0.25">
      <c r="B280" s="2"/>
      <c r="C280" s="2"/>
      <c r="D280" s="2"/>
      <c r="E280" s="2"/>
      <c r="F280" s="2"/>
      <c r="G280" s="2"/>
      <c r="H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row>
    <row r="281" spans="2:88" x14ac:dyDescent="0.25">
      <c r="B281" s="2"/>
      <c r="C281" s="2"/>
      <c r="D281" s="2"/>
      <c r="E281" s="2"/>
      <c r="F281" s="2"/>
      <c r="G281" s="2"/>
      <c r="H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row>
    <row r="282" spans="2:88" x14ac:dyDescent="0.25">
      <c r="B282" s="2"/>
      <c r="C282" s="2"/>
      <c r="D282" s="2"/>
      <c r="E282" s="2"/>
      <c r="F282" s="2"/>
      <c r="G282" s="2"/>
      <c r="H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row>
    <row r="283" spans="2:88" x14ac:dyDescent="0.25">
      <c r="B283" s="2"/>
      <c r="C283" s="2"/>
      <c r="D283" s="2"/>
      <c r="E283" s="2"/>
      <c r="F283" s="2"/>
      <c r="G283" s="2"/>
      <c r="H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row>
    <row r="284" spans="2:88" x14ac:dyDescent="0.25">
      <c r="B284" s="2"/>
      <c r="C284" s="2"/>
      <c r="D284" s="2"/>
      <c r="E284" s="2"/>
      <c r="F284" s="2"/>
      <c r="G284" s="2"/>
      <c r="H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row>
    <row r="285" spans="2:88" x14ac:dyDescent="0.25">
      <c r="B285" s="2"/>
      <c r="C285" s="2"/>
      <c r="D285" s="2"/>
      <c r="E285" s="2"/>
      <c r="F285" s="2"/>
      <c r="G285" s="2"/>
      <c r="H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row>
    <row r="286" spans="2:88" x14ac:dyDescent="0.25">
      <c r="B286" s="2"/>
      <c r="C286" s="2"/>
      <c r="D286" s="2"/>
      <c r="E286" s="2"/>
      <c r="F286" s="2"/>
      <c r="G286" s="2"/>
      <c r="H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row>
    <row r="287" spans="2:88" x14ac:dyDescent="0.25">
      <c r="B287" s="2"/>
      <c r="C287" s="2"/>
      <c r="D287" s="2"/>
      <c r="E287" s="2"/>
      <c r="F287" s="2"/>
      <c r="G287" s="2"/>
      <c r="H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row>
    <row r="288" spans="2:88" x14ac:dyDescent="0.25">
      <c r="B288" s="2"/>
      <c r="C288" s="2"/>
      <c r="D288" s="2"/>
      <c r="E288" s="2"/>
      <c r="F288" s="2"/>
      <c r="G288" s="2"/>
      <c r="H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row>
    <row r="289" spans="2:88" x14ac:dyDescent="0.25">
      <c r="B289" s="2"/>
      <c r="C289" s="2"/>
      <c r="D289" s="2"/>
      <c r="E289" s="2"/>
      <c r="F289" s="2"/>
      <c r="G289" s="2"/>
      <c r="H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row>
    <row r="290" spans="2:88" x14ac:dyDescent="0.25">
      <c r="B290" s="2"/>
      <c r="C290" s="2"/>
      <c r="D290" s="2"/>
      <c r="E290" s="2"/>
      <c r="F290" s="2"/>
      <c r="G290" s="2"/>
      <c r="H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row>
    <row r="291" spans="2:88" x14ac:dyDescent="0.25">
      <c r="B291" s="2"/>
      <c r="C291" s="2"/>
      <c r="D291" s="2"/>
      <c r="E291" s="2"/>
      <c r="F291" s="2"/>
      <c r="G291" s="2"/>
      <c r="H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row>
    <row r="292" spans="2:88" x14ac:dyDescent="0.25">
      <c r="B292" s="2"/>
      <c r="C292" s="2"/>
      <c r="D292" s="2"/>
      <c r="E292" s="2"/>
      <c r="F292" s="2"/>
      <c r="G292" s="2"/>
      <c r="H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row>
    <row r="293" spans="2:88" x14ac:dyDescent="0.25">
      <c r="B293" s="2"/>
      <c r="C293" s="2"/>
      <c r="D293" s="2"/>
      <c r="E293" s="2"/>
      <c r="F293" s="2"/>
      <c r="G293" s="2"/>
      <c r="H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row>
    <row r="294" spans="2:88" x14ac:dyDescent="0.25">
      <c r="B294" s="2"/>
      <c r="C294" s="2"/>
      <c r="D294" s="2"/>
      <c r="E294" s="2"/>
      <c r="F294" s="2"/>
      <c r="G294" s="2"/>
      <c r="H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row>
    <row r="295" spans="2:88" x14ac:dyDescent="0.25">
      <c r="B295" s="2"/>
      <c r="C295" s="2"/>
      <c r="D295" s="2"/>
      <c r="E295" s="2"/>
      <c r="F295" s="2"/>
      <c r="G295" s="2"/>
      <c r="H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row>
    <row r="296" spans="2:88" x14ac:dyDescent="0.25">
      <c r="B296" s="2"/>
      <c r="C296" s="2"/>
      <c r="D296" s="2"/>
      <c r="E296" s="2"/>
      <c r="F296" s="2"/>
      <c r="G296" s="2"/>
      <c r="H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row>
    <row r="297" spans="2:88" x14ac:dyDescent="0.25">
      <c r="B297" s="2"/>
      <c r="C297" s="2"/>
      <c r="D297" s="2"/>
      <c r="E297" s="2"/>
      <c r="F297" s="2"/>
      <c r="G297" s="2"/>
      <c r="H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row>
    <row r="298" spans="2:88" x14ac:dyDescent="0.25">
      <c r="B298" s="2"/>
      <c r="C298" s="2"/>
      <c r="D298" s="2"/>
      <c r="E298" s="2"/>
      <c r="F298" s="2"/>
      <c r="G298" s="2"/>
      <c r="H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row>
    <row r="299" spans="2:88" x14ac:dyDescent="0.25">
      <c r="B299" s="2"/>
      <c r="C299" s="2"/>
      <c r="D299" s="2"/>
      <c r="E299" s="2"/>
      <c r="F299" s="2"/>
      <c r="G299" s="2"/>
      <c r="H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row>
    <row r="300" spans="2:88" x14ac:dyDescent="0.25">
      <c r="B300" s="2"/>
      <c r="C300" s="2"/>
      <c r="D300" s="2"/>
      <c r="E300" s="2"/>
      <c r="F300" s="2"/>
      <c r="G300" s="2"/>
      <c r="H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row>
    <row r="301" spans="2:88" x14ac:dyDescent="0.25">
      <c r="B301" s="2"/>
      <c r="C301" s="2"/>
      <c r="D301" s="2"/>
      <c r="E301" s="2"/>
      <c r="F301" s="2"/>
      <c r="G301" s="2"/>
      <c r="H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row>
    <row r="302" spans="2:88" x14ac:dyDescent="0.25">
      <c r="B302" s="2"/>
      <c r="C302" s="2"/>
      <c r="D302" s="2"/>
      <c r="E302" s="2"/>
      <c r="F302" s="2"/>
      <c r="G302" s="2"/>
      <c r="H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row>
    <row r="303" spans="2:88" x14ac:dyDescent="0.25">
      <c r="B303" s="2"/>
      <c r="C303" s="2"/>
      <c r="D303" s="2"/>
      <c r="E303" s="2"/>
      <c r="F303" s="2"/>
      <c r="G303" s="2"/>
      <c r="H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row>
    <row r="304" spans="2:88" x14ac:dyDescent="0.25">
      <c r="B304" s="2"/>
      <c r="C304" s="2"/>
      <c r="D304" s="2"/>
      <c r="E304" s="2"/>
      <c r="F304" s="2"/>
      <c r="G304" s="2"/>
      <c r="H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row>
    <row r="305" spans="2:88" x14ac:dyDescent="0.25">
      <c r="B305" s="2"/>
      <c r="C305" s="2"/>
      <c r="D305" s="2"/>
      <c r="E305" s="2"/>
      <c r="F305" s="2"/>
      <c r="G305" s="2"/>
      <c r="H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row>
    <row r="306" spans="2:88" x14ac:dyDescent="0.25">
      <c r="B306" s="2"/>
      <c r="C306" s="2"/>
      <c r="D306" s="2"/>
      <c r="E306" s="2"/>
      <c r="F306" s="2"/>
      <c r="G306" s="2"/>
      <c r="H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row>
    <row r="307" spans="2:88" x14ac:dyDescent="0.25">
      <c r="B307" s="2"/>
      <c r="C307" s="2"/>
      <c r="D307" s="2"/>
      <c r="E307" s="2"/>
      <c r="F307" s="2"/>
      <c r="G307" s="2"/>
      <c r="H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row>
    <row r="308" spans="2:88" x14ac:dyDescent="0.25">
      <c r="B308" s="2"/>
      <c r="C308" s="2"/>
      <c r="D308" s="2"/>
      <c r="E308" s="2"/>
      <c r="F308" s="2"/>
      <c r="G308" s="2"/>
      <c r="H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row>
    <row r="309" spans="2:88" x14ac:dyDescent="0.25">
      <c r="B309" s="2"/>
      <c r="C309" s="2"/>
      <c r="D309" s="2"/>
      <c r="E309" s="2"/>
      <c r="F309" s="2"/>
      <c r="G309" s="2"/>
      <c r="H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row>
    <row r="310" spans="2:88" x14ac:dyDescent="0.25">
      <c r="B310" s="2"/>
      <c r="C310" s="2"/>
      <c r="D310" s="2"/>
      <c r="E310" s="2"/>
      <c r="F310" s="2"/>
      <c r="G310" s="2"/>
      <c r="H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row>
    <row r="311" spans="2:88" x14ac:dyDescent="0.25">
      <c r="B311" s="2"/>
      <c r="C311" s="2"/>
      <c r="D311" s="2"/>
      <c r="E311" s="2"/>
      <c r="F311" s="2"/>
      <c r="G311" s="2"/>
      <c r="H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row>
    <row r="312" spans="2:88" x14ac:dyDescent="0.25">
      <c r="B312" s="2"/>
      <c r="C312" s="2"/>
      <c r="D312" s="2"/>
      <c r="E312" s="2"/>
      <c r="F312" s="2"/>
      <c r="G312" s="2"/>
      <c r="H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row>
    <row r="313" spans="2:88" x14ac:dyDescent="0.25">
      <c r="B313" s="2"/>
      <c r="C313" s="2"/>
      <c r="D313" s="2"/>
      <c r="E313" s="2"/>
      <c r="F313" s="2"/>
      <c r="G313" s="2"/>
      <c r="H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row>
    <row r="314" spans="2:88" x14ac:dyDescent="0.25">
      <c r="B314" s="2"/>
      <c r="C314" s="2"/>
      <c r="D314" s="2"/>
      <c r="E314" s="2"/>
      <c r="F314" s="2"/>
      <c r="G314" s="2"/>
      <c r="H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row>
    <row r="315" spans="2:88" x14ac:dyDescent="0.25">
      <c r="B315" s="2"/>
      <c r="C315" s="2"/>
      <c r="D315" s="2"/>
      <c r="E315" s="2"/>
      <c r="F315" s="2"/>
      <c r="G315" s="2"/>
      <c r="H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row>
    <row r="316" spans="2:88" x14ac:dyDescent="0.25">
      <c r="B316" s="2"/>
      <c r="C316" s="2"/>
      <c r="D316" s="2"/>
      <c r="E316" s="2"/>
      <c r="F316" s="2"/>
      <c r="G316" s="2"/>
      <c r="H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row>
    <row r="317" spans="2:88" x14ac:dyDescent="0.25">
      <c r="B317" s="2"/>
      <c r="C317" s="2"/>
      <c r="D317" s="2"/>
      <c r="E317" s="2"/>
      <c r="F317" s="2"/>
      <c r="G317" s="2"/>
      <c r="H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row>
    <row r="318" spans="2:88" x14ac:dyDescent="0.25">
      <c r="B318" s="2"/>
      <c r="C318" s="2"/>
      <c r="D318" s="2"/>
      <c r="E318" s="2"/>
      <c r="F318" s="2"/>
      <c r="G318" s="2"/>
      <c r="H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row>
    <row r="319" spans="2:88" x14ac:dyDescent="0.25">
      <c r="B319" s="2"/>
      <c r="C319" s="2"/>
      <c r="D319" s="2"/>
      <c r="E319" s="2"/>
      <c r="F319" s="2"/>
      <c r="G319" s="2"/>
      <c r="H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row>
    <row r="320" spans="2:88" x14ac:dyDescent="0.25">
      <c r="B320" s="2"/>
      <c r="C320" s="2"/>
      <c r="D320" s="2"/>
      <c r="E320" s="2"/>
      <c r="F320" s="2"/>
      <c r="G320" s="2"/>
      <c r="H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row>
    <row r="321" spans="2:88" x14ac:dyDescent="0.25">
      <c r="B321" s="2"/>
      <c r="C321" s="2"/>
      <c r="D321" s="2"/>
      <c r="E321" s="2"/>
      <c r="F321" s="2"/>
      <c r="G321" s="2"/>
      <c r="H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row>
    <row r="322" spans="2:88" x14ac:dyDescent="0.25">
      <c r="B322" s="2"/>
      <c r="C322" s="2"/>
      <c r="D322" s="2"/>
      <c r="E322" s="2"/>
      <c r="F322" s="2"/>
      <c r="G322" s="2"/>
      <c r="H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row>
    <row r="323" spans="2:88" x14ac:dyDescent="0.25">
      <c r="B323" s="2"/>
      <c r="C323" s="2"/>
      <c r="D323" s="2"/>
      <c r="E323" s="2"/>
      <c r="F323" s="2"/>
      <c r="G323" s="2"/>
      <c r="H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row>
    <row r="324" spans="2:88" x14ac:dyDescent="0.25">
      <c r="B324" s="2"/>
      <c r="C324" s="2"/>
      <c r="D324" s="2"/>
      <c r="E324" s="2"/>
      <c r="F324" s="2"/>
      <c r="G324" s="2"/>
      <c r="H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row>
    <row r="325" spans="2:88" x14ac:dyDescent="0.25">
      <c r="B325" s="2"/>
      <c r="C325" s="2"/>
      <c r="D325" s="2"/>
      <c r="E325" s="2"/>
      <c r="F325" s="2"/>
      <c r="G325" s="2"/>
      <c r="H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row>
    <row r="326" spans="2:88" x14ac:dyDescent="0.25">
      <c r="B326" s="2"/>
      <c r="C326" s="2"/>
      <c r="D326" s="2"/>
      <c r="E326" s="2"/>
      <c r="F326" s="2"/>
      <c r="G326" s="2"/>
      <c r="H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row>
    <row r="327" spans="2:88" x14ac:dyDescent="0.25">
      <c r="B327" s="2"/>
      <c r="C327" s="2"/>
      <c r="D327" s="2"/>
      <c r="E327" s="2"/>
      <c r="F327" s="2"/>
      <c r="G327" s="2"/>
      <c r="H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row>
    <row r="328" spans="2:88" x14ac:dyDescent="0.25">
      <c r="B328" s="2"/>
      <c r="C328" s="2"/>
      <c r="D328" s="2"/>
      <c r="E328" s="2"/>
      <c r="F328" s="2"/>
      <c r="G328" s="2"/>
      <c r="H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row>
    <row r="329" spans="2:88" x14ac:dyDescent="0.25">
      <c r="B329" s="2"/>
      <c r="C329" s="2"/>
      <c r="D329" s="2"/>
      <c r="E329" s="2"/>
      <c r="F329" s="2"/>
      <c r="G329" s="2"/>
      <c r="H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row>
    <row r="330" spans="2:88" x14ac:dyDescent="0.25">
      <c r="B330" s="2"/>
      <c r="C330" s="2"/>
      <c r="D330" s="2"/>
      <c r="E330" s="2"/>
      <c r="F330" s="2"/>
      <c r="G330" s="2"/>
      <c r="H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row>
    <row r="331" spans="2:88" x14ac:dyDescent="0.25">
      <c r="B331" s="2"/>
      <c r="C331" s="2"/>
      <c r="D331" s="2"/>
      <c r="E331" s="2"/>
      <c r="F331" s="2"/>
      <c r="G331" s="2"/>
      <c r="H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row>
    <row r="332" spans="2:88" x14ac:dyDescent="0.25">
      <c r="B332" s="2"/>
      <c r="C332" s="2"/>
      <c r="D332" s="2"/>
      <c r="E332" s="2"/>
      <c r="F332" s="2"/>
      <c r="G332" s="2"/>
      <c r="H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row>
    <row r="333" spans="2:88" x14ac:dyDescent="0.25">
      <c r="B333" s="2"/>
      <c r="C333" s="2"/>
      <c r="D333" s="2"/>
      <c r="E333" s="2"/>
      <c r="F333" s="2"/>
      <c r="G333" s="2"/>
      <c r="H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row>
    <row r="334" spans="2:88" x14ac:dyDescent="0.25">
      <c r="B334" s="2"/>
      <c r="C334" s="2"/>
      <c r="D334" s="2"/>
      <c r="E334" s="2"/>
      <c r="F334" s="2"/>
      <c r="G334" s="2"/>
      <c r="H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row>
    <row r="335" spans="2:88" x14ac:dyDescent="0.25">
      <c r="B335" s="2"/>
      <c r="C335" s="2"/>
      <c r="D335" s="2"/>
      <c r="E335" s="2"/>
      <c r="F335" s="2"/>
      <c r="G335" s="2"/>
      <c r="H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row>
    <row r="336" spans="2:88" x14ac:dyDescent="0.25">
      <c r="B336" s="2"/>
      <c r="C336" s="2"/>
      <c r="D336" s="2"/>
      <c r="E336" s="2"/>
      <c r="F336" s="2"/>
      <c r="G336" s="2"/>
      <c r="H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row>
    <row r="337" spans="2:88" x14ac:dyDescent="0.25">
      <c r="B337" s="2"/>
      <c r="C337" s="2"/>
      <c r="D337" s="2"/>
      <c r="E337" s="2"/>
      <c r="F337" s="2"/>
      <c r="G337" s="2"/>
      <c r="H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row>
    <row r="338" spans="2:88" x14ac:dyDescent="0.25">
      <c r="B338" s="2"/>
      <c r="C338" s="2"/>
      <c r="D338" s="2"/>
      <c r="E338" s="2"/>
      <c r="F338" s="2"/>
      <c r="G338" s="2"/>
      <c r="H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row>
    <row r="339" spans="2:88" x14ac:dyDescent="0.25">
      <c r="B339" s="2"/>
      <c r="C339" s="2"/>
      <c r="D339" s="2"/>
      <c r="E339" s="2"/>
      <c r="F339" s="2"/>
      <c r="G339" s="2"/>
      <c r="H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row>
    <row r="340" spans="2:88" x14ac:dyDescent="0.25">
      <c r="B340" s="2"/>
      <c r="C340" s="2"/>
      <c r="D340" s="2"/>
      <c r="E340" s="2"/>
      <c r="F340" s="2"/>
      <c r="G340" s="2"/>
      <c r="H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row>
    <row r="341" spans="2:88" x14ac:dyDescent="0.25">
      <c r="B341" s="2"/>
      <c r="C341" s="2"/>
      <c r="D341" s="2"/>
      <c r="E341" s="2"/>
      <c r="F341" s="2"/>
      <c r="G341" s="2"/>
      <c r="H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row>
    <row r="342" spans="2:88" x14ac:dyDescent="0.25">
      <c r="B342" s="2"/>
      <c r="C342" s="2"/>
      <c r="D342" s="2"/>
      <c r="E342" s="2"/>
      <c r="F342" s="2"/>
      <c r="G342" s="2"/>
      <c r="H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row>
    <row r="343" spans="2:88" x14ac:dyDescent="0.25">
      <c r="B343" s="2"/>
      <c r="C343" s="2"/>
      <c r="D343" s="2"/>
      <c r="E343" s="2"/>
      <c r="F343" s="2"/>
      <c r="G343" s="2"/>
      <c r="H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row>
    <row r="344" spans="2:88" x14ac:dyDescent="0.25">
      <c r="B344" s="2"/>
      <c r="C344" s="2"/>
      <c r="D344" s="2"/>
      <c r="E344" s="2"/>
      <c r="F344" s="2"/>
      <c r="G344" s="2"/>
      <c r="H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row>
    <row r="345" spans="2:88" x14ac:dyDescent="0.25">
      <c r="B345" s="2"/>
      <c r="C345" s="2"/>
      <c r="D345" s="2"/>
      <c r="E345" s="2"/>
      <c r="F345" s="2"/>
      <c r="G345" s="2"/>
      <c r="H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row>
    <row r="346" spans="2:88" x14ac:dyDescent="0.25">
      <c r="B346" s="2"/>
      <c r="C346" s="2"/>
      <c r="D346" s="2"/>
      <c r="E346" s="2"/>
      <c r="F346" s="2"/>
      <c r="G346" s="2"/>
      <c r="H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row>
    <row r="347" spans="2:88" x14ac:dyDescent="0.25">
      <c r="B347" s="2"/>
      <c r="C347" s="2"/>
      <c r="D347" s="2"/>
      <c r="E347" s="2"/>
      <c r="F347" s="2"/>
      <c r="G347" s="2"/>
      <c r="H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row>
    <row r="348" spans="2:88" x14ac:dyDescent="0.25">
      <c r="B348" s="2"/>
      <c r="C348" s="2"/>
      <c r="D348" s="2"/>
      <c r="E348" s="2"/>
      <c r="F348" s="2"/>
      <c r="G348" s="2"/>
      <c r="H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row>
    <row r="349" spans="2:88" x14ac:dyDescent="0.25">
      <c r="B349" s="2"/>
      <c r="C349" s="2"/>
      <c r="D349" s="2"/>
      <c r="E349" s="2"/>
      <c r="F349" s="2"/>
      <c r="G349" s="2"/>
      <c r="H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row>
    <row r="350" spans="2:88" x14ac:dyDescent="0.25">
      <c r="B350" s="2"/>
      <c r="C350" s="2"/>
      <c r="D350" s="2"/>
      <c r="E350" s="2"/>
      <c r="F350" s="2"/>
      <c r="G350" s="2"/>
      <c r="H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row>
    <row r="351" spans="2:88" x14ac:dyDescent="0.25">
      <c r="B351" s="2"/>
      <c r="C351" s="2"/>
      <c r="D351" s="2"/>
      <c r="E351" s="2"/>
      <c r="F351" s="2"/>
      <c r="G351" s="2"/>
      <c r="H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row>
    <row r="352" spans="2:88" x14ac:dyDescent="0.25">
      <c r="B352" s="2"/>
      <c r="C352" s="2"/>
      <c r="D352" s="2"/>
      <c r="E352" s="2"/>
      <c r="F352" s="2"/>
      <c r="G352" s="2"/>
      <c r="H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row>
    <row r="353" spans="2:88" x14ac:dyDescent="0.25">
      <c r="B353" s="2"/>
      <c r="C353" s="2"/>
      <c r="D353" s="2"/>
      <c r="E353" s="2"/>
      <c r="F353" s="2"/>
      <c r="G353" s="2"/>
      <c r="H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row>
    <row r="354" spans="2:88" x14ac:dyDescent="0.25">
      <c r="B354" s="2"/>
      <c r="C354" s="2"/>
      <c r="D354" s="2"/>
      <c r="E354" s="2"/>
      <c r="F354" s="2"/>
      <c r="G354" s="2"/>
      <c r="H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row>
    <row r="355" spans="2:88" x14ac:dyDescent="0.25">
      <c r="B355" s="2"/>
      <c r="C355" s="2"/>
      <c r="D355" s="2"/>
      <c r="E355" s="2"/>
      <c r="F355" s="2"/>
      <c r="G355" s="2"/>
      <c r="H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row>
    <row r="356" spans="2:88" x14ac:dyDescent="0.25">
      <c r="B356" s="2"/>
      <c r="C356" s="2"/>
      <c r="D356" s="2"/>
      <c r="E356" s="2"/>
      <c r="F356" s="2"/>
      <c r="G356" s="2"/>
      <c r="H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row>
    <row r="357" spans="2:88" x14ac:dyDescent="0.25">
      <c r="B357" s="2"/>
      <c r="C357" s="2"/>
      <c r="D357" s="2"/>
      <c r="E357" s="2"/>
      <c r="F357" s="2"/>
      <c r="G357" s="2"/>
      <c r="H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row>
    <row r="358" spans="2:88" x14ac:dyDescent="0.25">
      <c r="B358" s="2"/>
      <c r="C358" s="2"/>
      <c r="D358" s="2"/>
      <c r="E358" s="2"/>
      <c r="F358" s="2"/>
      <c r="G358" s="2"/>
      <c r="H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row>
    <row r="359" spans="2:88" x14ac:dyDescent="0.25">
      <c r="B359" s="2"/>
      <c r="C359" s="2"/>
      <c r="D359" s="2"/>
      <c r="E359" s="2"/>
      <c r="F359" s="2"/>
      <c r="G359" s="2"/>
      <c r="H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row>
    <row r="360" spans="2:88" x14ac:dyDescent="0.25">
      <c r="B360" s="2"/>
      <c r="C360" s="2"/>
      <c r="D360" s="2"/>
      <c r="E360" s="2"/>
      <c r="F360" s="2"/>
      <c r="G360" s="2"/>
      <c r="H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row>
    <row r="361" spans="2:88" x14ac:dyDescent="0.25">
      <c r="B361" s="2"/>
      <c r="C361" s="2"/>
      <c r="D361" s="2"/>
      <c r="E361" s="2"/>
      <c r="F361" s="2"/>
      <c r="G361" s="2"/>
      <c r="H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row>
    <row r="362" spans="2:88" x14ac:dyDescent="0.25">
      <c r="B362" s="2"/>
      <c r="C362" s="2"/>
      <c r="D362" s="2"/>
      <c r="E362" s="2"/>
      <c r="F362" s="2"/>
      <c r="G362" s="2"/>
      <c r="H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row>
    <row r="363" spans="2:88" x14ac:dyDescent="0.25">
      <c r="B363" s="2"/>
      <c r="C363" s="2"/>
      <c r="D363" s="2"/>
      <c r="E363" s="2"/>
      <c r="F363" s="2"/>
      <c r="G363" s="2"/>
      <c r="H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row>
    <row r="364" spans="2:88" x14ac:dyDescent="0.25">
      <c r="B364" s="2"/>
      <c r="C364" s="2"/>
      <c r="D364" s="2"/>
      <c r="E364" s="2"/>
      <c r="F364" s="2"/>
      <c r="G364" s="2"/>
      <c r="H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row>
    <row r="365" spans="2:88" x14ac:dyDescent="0.25">
      <c r="B365" s="2"/>
      <c r="C365" s="2"/>
      <c r="D365" s="2"/>
      <c r="E365" s="2"/>
      <c r="F365" s="2"/>
      <c r="G365" s="2"/>
      <c r="H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row>
    <row r="366" spans="2:88" x14ac:dyDescent="0.25">
      <c r="B366" s="2"/>
      <c r="C366" s="2"/>
      <c r="D366" s="2"/>
      <c r="E366" s="2"/>
      <c r="F366" s="2"/>
      <c r="G366" s="2"/>
      <c r="H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row>
    <row r="367" spans="2:88" x14ac:dyDescent="0.25">
      <c r="B367" s="2"/>
      <c r="C367" s="2"/>
      <c r="D367" s="2"/>
      <c r="E367" s="2"/>
      <c r="F367" s="2"/>
      <c r="G367" s="2"/>
      <c r="H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row>
    <row r="368" spans="2:88" x14ac:dyDescent="0.25">
      <c r="B368" s="2"/>
      <c r="C368" s="2"/>
      <c r="D368" s="2"/>
      <c r="E368" s="2"/>
      <c r="F368" s="2"/>
      <c r="G368" s="2"/>
      <c r="H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row>
    <row r="369" spans="2:88" x14ac:dyDescent="0.25">
      <c r="B369" s="2"/>
      <c r="C369" s="2"/>
      <c r="D369" s="2"/>
      <c r="E369" s="2"/>
      <c r="F369" s="2"/>
      <c r="G369" s="2"/>
      <c r="H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row>
  </sheetData>
  <sheetProtection password="CC5D" sheet="1" objects="1" scenarios="1"/>
  <mergeCells count="5">
    <mergeCell ref="B2:I2"/>
    <mergeCell ref="B56:D56"/>
    <mergeCell ref="G57:H57"/>
    <mergeCell ref="B29:G29"/>
    <mergeCell ref="B1:I1"/>
  </mergeCells>
  <pageMargins left="0.7" right="0.7" top="0.75" bottom="0.75" header="0.3" footer="0.3"/>
  <pageSetup paperSize="5" scale="62" fitToHeight="0" pageOrder="overThenDown" orientation="landscape" r:id="rId1"/>
  <ignoredErrors>
    <ignoredError sqref="H61"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LIST!$R$2:$R$501</xm:f>
          </x14:formula1>
          <xm:sqref>G4:G27 E31:E54</xm:sqref>
        </x14:dataValidation>
        <x14:dataValidation type="list" allowBlank="1" showInputMessage="1" showErrorMessage="1">
          <x14:formula1>
            <xm:f>LIST!$G$3:$G$116</xm:f>
          </x14:formula1>
          <xm:sqref>C58:C74</xm:sqref>
        </x14:dataValidation>
        <x14:dataValidation type="list" allowBlank="1" showInputMessage="1" showErrorMessage="1">
          <x14:formula1>
            <xm:f>LIST!$C$4:$C$5</xm:f>
          </x14:formula1>
          <xm:sqref>D4:D27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1"/>
  <sheetViews>
    <sheetView showGridLines="0" zoomScale="90" zoomScaleNormal="90" workbookViewId="0">
      <selection activeCell="F24" sqref="F24"/>
    </sheetView>
  </sheetViews>
  <sheetFormatPr defaultRowHeight="15" x14ac:dyDescent="0.25"/>
  <cols>
    <col min="1" max="1" width="1.140625" style="72" customWidth="1"/>
    <col min="2" max="2" width="40.42578125" customWidth="1"/>
    <col min="3" max="3" width="35.7109375" customWidth="1"/>
    <col min="4" max="4" width="27.28515625" customWidth="1"/>
    <col min="5" max="5" width="32.140625" customWidth="1"/>
    <col min="6" max="6" width="13.5703125" customWidth="1"/>
    <col min="7" max="7" width="28.28515625" customWidth="1"/>
    <col min="8" max="8" width="15" style="2" bestFit="1" customWidth="1"/>
    <col min="9" max="28" width="9.140625" style="2"/>
  </cols>
  <sheetData>
    <row r="1" spans="1:8" s="2" customFormat="1" ht="16.5" thickBot="1" x14ac:dyDescent="0.3">
      <c r="A1" s="210"/>
      <c r="B1" s="260" t="s">
        <v>291</v>
      </c>
      <c r="C1" s="260"/>
      <c r="D1" s="260"/>
      <c r="E1" s="260"/>
      <c r="F1" s="260"/>
      <c r="G1" s="260"/>
    </row>
    <row r="2" spans="1:8" x14ac:dyDescent="0.25">
      <c r="B2" s="258" t="s">
        <v>251</v>
      </c>
      <c r="C2" s="259"/>
      <c r="D2" s="259"/>
      <c r="E2" s="259"/>
      <c r="F2" s="259"/>
      <c r="G2" s="259"/>
    </row>
    <row r="3" spans="1:8" ht="15" customHeight="1" x14ac:dyDescent="0.25">
      <c r="B3" s="254" t="s">
        <v>253</v>
      </c>
      <c r="C3" s="255"/>
      <c r="D3" s="255"/>
      <c r="E3" s="255"/>
      <c r="F3" s="255"/>
      <c r="G3" s="255"/>
    </row>
    <row r="4" spans="1:8" ht="15" customHeight="1" x14ac:dyDescent="0.25">
      <c r="B4" s="254"/>
      <c r="C4" s="255"/>
      <c r="D4" s="255"/>
      <c r="E4" s="255"/>
      <c r="F4" s="255"/>
      <c r="G4" s="255"/>
    </row>
    <row r="5" spans="1:8" x14ac:dyDescent="0.25">
      <c r="B5" s="254"/>
      <c r="C5" s="255"/>
      <c r="D5" s="255"/>
      <c r="E5" s="255"/>
      <c r="F5" s="255"/>
      <c r="G5" s="255"/>
    </row>
    <row r="6" spans="1:8" x14ac:dyDescent="0.25">
      <c r="B6" s="254"/>
      <c r="C6" s="255"/>
      <c r="D6" s="255"/>
      <c r="E6" s="255"/>
      <c r="F6" s="255"/>
      <c r="G6" s="255"/>
    </row>
    <row r="7" spans="1:8" ht="15.75" thickBot="1" x14ac:dyDescent="0.3">
      <c r="B7" s="256"/>
      <c r="C7" s="257"/>
      <c r="D7" s="257"/>
      <c r="E7" s="257"/>
      <c r="F7" s="257"/>
      <c r="G7" s="257"/>
    </row>
    <row r="8" spans="1:8" ht="48.75" customHeight="1" thickBot="1" x14ac:dyDescent="0.3">
      <c r="B8" s="140" t="s">
        <v>238</v>
      </c>
      <c r="C8" s="140" t="s">
        <v>239</v>
      </c>
      <c r="D8" s="140" t="s">
        <v>29</v>
      </c>
      <c r="E8" s="140" t="s">
        <v>240</v>
      </c>
      <c r="F8" s="140" t="s">
        <v>241</v>
      </c>
      <c r="G8" s="140" t="s">
        <v>279</v>
      </c>
    </row>
    <row r="9" spans="1:8" ht="15.75" thickBot="1" x14ac:dyDescent="0.3">
      <c r="B9" s="143" t="s">
        <v>39</v>
      </c>
      <c r="C9" s="141" t="s">
        <v>249</v>
      </c>
      <c r="D9" s="142" t="s">
        <v>254</v>
      </c>
      <c r="E9" s="142" t="s">
        <v>248</v>
      </c>
      <c r="F9" s="142">
        <v>40</v>
      </c>
      <c r="G9" s="142">
        <v>20</v>
      </c>
      <c r="H9" s="144" t="s">
        <v>229</v>
      </c>
    </row>
    <row r="10" spans="1:8" x14ac:dyDescent="0.25">
      <c r="B10" s="170"/>
      <c r="C10" s="170"/>
      <c r="D10" s="170"/>
      <c r="E10" s="170"/>
      <c r="F10" s="170"/>
      <c r="G10" s="170"/>
      <c r="H10" s="93"/>
    </row>
    <row r="11" spans="1:8" x14ac:dyDescent="0.25">
      <c r="B11" s="171"/>
      <c r="C11" s="171"/>
      <c r="D11" s="171"/>
      <c r="E11" s="171"/>
      <c r="F11" s="171"/>
      <c r="G11" s="171"/>
      <c r="H11" s="93"/>
    </row>
    <row r="12" spans="1:8" x14ac:dyDescent="0.25">
      <c r="B12" s="171"/>
      <c r="C12" s="171"/>
      <c r="D12" s="171"/>
      <c r="E12" s="171"/>
      <c r="F12" s="171"/>
      <c r="G12" s="171"/>
      <c r="H12" s="93"/>
    </row>
    <row r="13" spans="1:8" x14ac:dyDescent="0.25">
      <c r="B13" s="171"/>
      <c r="C13" s="171"/>
      <c r="D13" s="171"/>
      <c r="E13" s="171"/>
      <c r="F13" s="171"/>
      <c r="G13" s="171"/>
      <c r="H13" s="93"/>
    </row>
    <row r="14" spans="1:8" x14ac:dyDescent="0.25">
      <c r="B14" s="171"/>
      <c r="C14" s="171"/>
      <c r="D14" s="171"/>
      <c r="E14" s="171"/>
      <c r="F14" s="171"/>
      <c r="G14" s="171"/>
      <c r="H14" s="93"/>
    </row>
    <row r="15" spans="1:8" x14ac:dyDescent="0.25">
      <c r="B15" s="171"/>
      <c r="C15" s="171"/>
      <c r="D15" s="171"/>
      <c r="E15" s="171"/>
      <c r="F15" s="171"/>
      <c r="G15" s="171"/>
      <c r="H15" s="93"/>
    </row>
    <row r="16" spans="1:8" x14ac:dyDescent="0.25">
      <c r="B16" s="171"/>
      <c r="C16" s="171"/>
      <c r="D16" s="171"/>
      <c r="E16" s="171"/>
      <c r="F16" s="171"/>
      <c r="G16" s="171"/>
      <c r="H16" s="93"/>
    </row>
    <row r="17" spans="2:8" x14ac:dyDescent="0.25">
      <c r="B17" s="171"/>
      <c r="C17" s="171"/>
      <c r="D17" s="171"/>
      <c r="E17" s="171"/>
      <c r="F17" s="171"/>
      <c r="G17" s="171"/>
      <c r="H17" s="93"/>
    </row>
    <row r="18" spans="2:8" x14ac:dyDescent="0.25">
      <c r="B18" s="171"/>
      <c r="C18" s="171"/>
      <c r="D18" s="171"/>
      <c r="E18" s="171"/>
      <c r="F18" s="171"/>
      <c r="G18" s="171"/>
      <c r="H18" s="93"/>
    </row>
    <row r="19" spans="2:8" x14ac:dyDescent="0.25">
      <c r="B19" s="171"/>
      <c r="C19" s="171"/>
      <c r="D19" s="171"/>
      <c r="E19" s="171"/>
      <c r="F19" s="171"/>
      <c r="G19" s="171"/>
      <c r="H19" s="93"/>
    </row>
    <row r="20" spans="2:8" x14ac:dyDescent="0.25">
      <c r="B20" s="171"/>
      <c r="C20" s="171"/>
      <c r="D20" s="171"/>
      <c r="E20" s="171"/>
      <c r="F20" s="171"/>
      <c r="G20" s="171"/>
      <c r="H20" s="93"/>
    </row>
    <row r="21" spans="2:8" x14ac:dyDescent="0.25">
      <c r="B21" s="171"/>
      <c r="C21" s="171"/>
      <c r="D21" s="171"/>
      <c r="E21" s="171"/>
      <c r="F21" s="171"/>
      <c r="G21" s="171"/>
      <c r="H21" s="93"/>
    </row>
    <row r="22" spans="2:8" x14ac:dyDescent="0.25">
      <c r="B22" s="171"/>
      <c r="C22" s="171"/>
      <c r="D22" s="171"/>
      <c r="E22" s="171"/>
      <c r="F22" s="171"/>
      <c r="G22" s="171"/>
      <c r="H22" s="93"/>
    </row>
    <row r="23" spans="2:8" x14ac:dyDescent="0.25">
      <c r="B23" s="171"/>
      <c r="C23" s="171"/>
      <c r="D23" s="171"/>
      <c r="E23" s="171"/>
      <c r="F23" s="171"/>
      <c r="G23" s="171"/>
      <c r="H23" s="93"/>
    </row>
    <row r="24" spans="2:8" x14ac:dyDescent="0.25">
      <c r="B24" s="171"/>
      <c r="C24" s="171"/>
      <c r="D24" s="171"/>
      <c r="E24" s="171"/>
      <c r="F24" s="171"/>
      <c r="G24" s="171"/>
      <c r="H24" s="93"/>
    </row>
    <row r="25" spans="2:8" x14ac:dyDescent="0.25">
      <c r="B25" s="171"/>
      <c r="C25" s="171"/>
      <c r="D25" s="171"/>
      <c r="E25" s="171"/>
      <c r="F25" s="171"/>
      <c r="G25" s="171"/>
      <c r="H25" s="93"/>
    </row>
    <row r="26" spans="2:8" x14ac:dyDescent="0.25">
      <c r="B26" s="171"/>
      <c r="C26" s="171"/>
      <c r="D26" s="171"/>
      <c r="E26" s="171"/>
      <c r="F26" s="171"/>
      <c r="G26" s="171"/>
      <c r="H26" s="93"/>
    </row>
    <row r="27" spans="2:8" x14ac:dyDescent="0.25">
      <c r="B27" s="171"/>
      <c r="C27" s="171"/>
      <c r="D27" s="171"/>
      <c r="E27" s="171"/>
      <c r="F27" s="171"/>
      <c r="G27" s="171"/>
      <c r="H27" s="93"/>
    </row>
    <row r="28" spans="2:8" x14ac:dyDescent="0.25">
      <c r="B28" s="171"/>
      <c r="C28" s="171"/>
      <c r="D28" s="171"/>
      <c r="E28" s="171"/>
      <c r="F28" s="171"/>
      <c r="G28" s="171"/>
      <c r="H28" s="93"/>
    </row>
    <row r="29" spans="2:8" x14ac:dyDescent="0.25">
      <c r="B29" s="171"/>
      <c r="C29" s="171"/>
      <c r="D29" s="171"/>
      <c r="E29" s="171"/>
      <c r="F29" s="171"/>
      <c r="G29" s="171"/>
      <c r="H29" s="93"/>
    </row>
    <row r="30" spans="2:8" x14ac:dyDescent="0.25">
      <c r="B30" s="171"/>
      <c r="C30" s="171"/>
      <c r="D30" s="171"/>
      <c r="E30" s="171"/>
      <c r="F30" s="171"/>
      <c r="G30" s="171"/>
      <c r="H30" s="93"/>
    </row>
    <row r="31" spans="2:8" x14ac:dyDescent="0.25">
      <c r="B31" s="171"/>
      <c r="C31" s="171"/>
      <c r="D31" s="171"/>
      <c r="E31" s="171"/>
      <c r="F31" s="171"/>
      <c r="G31" s="171"/>
      <c r="H31" s="93"/>
    </row>
    <row r="32" spans="2:8" x14ac:dyDescent="0.25">
      <c r="B32" s="171"/>
      <c r="C32" s="171"/>
      <c r="D32" s="171"/>
      <c r="E32" s="171"/>
      <c r="F32" s="171"/>
      <c r="G32" s="171"/>
      <c r="H32" s="93"/>
    </row>
    <row r="33" spans="1:8" x14ac:dyDescent="0.25">
      <c r="B33" s="171"/>
      <c r="C33" s="171"/>
      <c r="D33" s="171"/>
      <c r="E33" s="171"/>
      <c r="F33" s="171"/>
      <c r="G33" s="171"/>
      <c r="H33" s="93"/>
    </row>
    <row r="34" spans="1:8" x14ac:dyDescent="0.25">
      <c r="B34" s="171"/>
      <c r="C34" s="171"/>
      <c r="D34" s="171"/>
      <c r="E34" s="171"/>
      <c r="F34" s="171"/>
      <c r="G34" s="171"/>
      <c r="H34" s="93"/>
    </row>
    <row r="35" spans="1:8" x14ac:dyDescent="0.25">
      <c r="B35" s="171"/>
      <c r="C35" s="171"/>
      <c r="D35" s="171"/>
      <c r="E35" s="171"/>
      <c r="F35" s="171"/>
      <c r="G35" s="171"/>
      <c r="H35" s="93"/>
    </row>
    <row r="36" spans="1:8" x14ac:dyDescent="0.25">
      <c r="B36" s="171"/>
      <c r="C36" s="171"/>
      <c r="D36" s="171"/>
      <c r="E36" s="171"/>
      <c r="F36" s="171"/>
      <c r="G36" s="171"/>
      <c r="H36" s="93"/>
    </row>
    <row r="37" spans="1:8" x14ac:dyDescent="0.25">
      <c r="B37" s="171"/>
      <c r="C37" s="171"/>
      <c r="D37" s="171"/>
      <c r="E37" s="171"/>
      <c r="F37" s="171"/>
      <c r="G37" s="171"/>
      <c r="H37" s="93"/>
    </row>
    <row r="38" spans="1:8" x14ac:dyDescent="0.25">
      <c r="B38" s="171"/>
      <c r="C38" s="171"/>
      <c r="D38" s="171"/>
      <c r="E38" s="171"/>
      <c r="F38" s="171"/>
      <c r="G38" s="171"/>
      <c r="H38" s="93"/>
    </row>
    <row r="39" spans="1:8" x14ac:dyDescent="0.25">
      <c r="B39" s="171"/>
      <c r="C39" s="171"/>
      <c r="D39" s="171"/>
      <c r="E39" s="171"/>
      <c r="F39" s="171"/>
      <c r="G39" s="171"/>
      <c r="H39" s="93"/>
    </row>
    <row r="40" spans="1:8" x14ac:dyDescent="0.25">
      <c r="B40" s="171"/>
      <c r="C40" s="171"/>
      <c r="D40" s="171"/>
      <c r="E40" s="171"/>
      <c r="F40" s="171"/>
      <c r="G40" s="171"/>
      <c r="H40" s="93"/>
    </row>
    <row r="41" spans="1:8" x14ac:dyDescent="0.25">
      <c r="B41" s="171"/>
      <c r="C41" s="171"/>
      <c r="D41" s="171"/>
      <c r="E41" s="171"/>
      <c r="F41" s="171"/>
      <c r="G41" s="171"/>
      <c r="H41" s="93"/>
    </row>
    <row r="42" spans="1:8" x14ac:dyDescent="0.25">
      <c r="B42" s="171"/>
      <c r="C42" s="171"/>
      <c r="D42" s="171"/>
      <c r="E42" s="171"/>
      <c r="F42" s="171"/>
      <c r="G42" s="171"/>
      <c r="H42" s="93"/>
    </row>
    <row r="43" spans="1:8" x14ac:dyDescent="0.25">
      <c r="B43" s="171"/>
      <c r="C43" s="171"/>
      <c r="D43" s="171"/>
      <c r="E43" s="171"/>
      <c r="F43" s="171"/>
      <c r="G43" s="171"/>
      <c r="H43" s="93"/>
    </row>
    <row r="44" spans="1:8" x14ac:dyDescent="0.25">
      <c r="B44" s="171"/>
      <c r="C44" s="171"/>
      <c r="D44" s="171"/>
      <c r="E44" s="171"/>
      <c r="F44" s="171"/>
      <c r="G44" s="171"/>
      <c r="H44" s="93"/>
    </row>
    <row r="45" spans="1:8" s="2" customFormat="1" ht="15.75" thickBot="1" x14ac:dyDescent="0.3">
      <c r="A45" s="72"/>
      <c r="B45" s="209"/>
      <c r="C45" s="209"/>
      <c r="D45" s="209"/>
      <c r="E45" s="209"/>
      <c r="F45" s="209"/>
      <c r="G45" s="209"/>
      <c r="H45" s="93"/>
    </row>
    <row r="46" spans="1:8" s="2" customFormat="1" x14ac:dyDescent="0.25">
      <c r="A46" s="72"/>
      <c r="B46" s="258" t="s">
        <v>252</v>
      </c>
      <c r="C46" s="259"/>
      <c r="D46" s="259"/>
      <c r="E46" s="259"/>
      <c r="F46" s="259"/>
      <c r="G46" s="259"/>
      <c r="H46" s="93"/>
    </row>
    <row r="47" spans="1:8" s="2" customFormat="1" x14ac:dyDescent="0.25">
      <c r="A47" s="72"/>
      <c r="B47" s="254" t="s">
        <v>268</v>
      </c>
      <c r="C47" s="255"/>
      <c r="D47" s="255"/>
      <c r="E47" s="255"/>
      <c r="F47" s="255"/>
      <c r="G47" s="255"/>
      <c r="H47" s="93"/>
    </row>
    <row r="48" spans="1:8" s="2" customFormat="1" x14ac:dyDescent="0.25">
      <c r="A48" s="72"/>
      <c r="B48" s="254"/>
      <c r="C48" s="255"/>
      <c r="D48" s="255"/>
      <c r="E48" s="255"/>
      <c r="F48" s="255"/>
      <c r="G48" s="255"/>
      <c r="H48" s="93"/>
    </row>
    <row r="49" spans="1:8" s="2" customFormat="1" x14ac:dyDescent="0.25">
      <c r="A49" s="72"/>
      <c r="B49" s="254"/>
      <c r="C49" s="255"/>
      <c r="D49" s="255"/>
      <c r="E49" s="255"/>
      <c r="F49" s="255"/>
      <c r="G49" s="255"/>
      <c r="H49" s="93"/>
    </row>
    <row r="50" spans="1:8" s="2" customFormat="1" x14ac:dyDescent="0.25">
      <c r="A50" s="72"/>
      <c r="B50" s="254"/>
      <c r="C50" s="255"/>
      <c r="D50" s="255"/>
      <c r="E50" s="255"/>
      <c r="F50" s="255"/>
      <c r="G50" s="255"/>
      <c r="H50" s="93"/>
    </row>
    <row r="51" spans="1:8" s="2" customFormat="1" ht="15.75" thickBot="1" x14ac:dyDescent="0.3">
      <c r="A51" s="72"/>
      <c r="B51" s="256"/>
      <c r="C51" s="257"/>
      <c r="D51" s="257"/>
      <c r="E51" s="257"/>
      <c r="F51" s="257"/>
      <c r="G51" s="257"/>
      <c r="H51" s="93"/>
    </row>
    <row r="52" spans="1:8" s="2" customFormat="1" ht="32.25" customHeight="1" thickBot="1" x14ac:dyDescent="0.3">
      <c r="A52" s="72"/>
      <c r="B52" s="140" t="s">
        <v>238</v>
      </c>
      <c r="C52" s="140" t="s">
        <v>245</v>
      </c>
      <c r="D52" s="140" t="s">
        <v>246</v>
      </c>
      <c r="E52" s="140" t="s">
        <v>247</v>
      </c>
      <c r="F52" s="140" t="s">
        <v>241</v>
      </c>
      <c r="G52" s="140" t="s">
        <v>279</v>
      </c>
      <c r="H52" s="93"/>
    </row>
    <row r="53" spans="1:8" s="2" customFormat="1" ht="15.75" thickBot="1" x14ac:dyDescent="0.3">
      <c r="A53" s="72"/>
      <c r="B53" s="142" t="s">
        <v>231</v>
      </c>
      <c r="C53" s="142" t="s">
        <v>255</v>
      </c>
      <c r="D53" s="142" t="s">
        <v>55</v>
      </c>
      <c r="E53" s="142" t="s">
        <v>250</v>
      </c>
      <c r="F53" s="142">
        <v>40</v>
      </c>
      <c r="G53" s="142">
        <v>20</v>
      </c>
      <c r="H53" s="144" t="s">
        <v>229</v>
      </c>
    </row>
    <row r="54" spans="1:8" s="2" customFormat="1" x14ac:dyDescent="0.25">
      <c r="A54" s="72"/>
      <c r="B54" s="170"/>
      <c r="C54" s="170"/>
      <c r="D54" s="170"/>
      <c r="E54" s="170"/>
      <c r="F54" s="170"/>
      <c r="G54" s="170"/>
      <c r="H54" s="93"/>
    </row>
    <row r="55" spans="1:8" s="2" customFormat="1" x14ac:dyDescent="0.25">
      <c r="A55" s="72"/>
      <c r="B55" s="171"/>
      <c r="C55" s="171"/>
      <c r="D55" s="171"/>
      <c r="E55" s="171"/>
      <c r="F55" s="171"/>
      <c r="G55" s="171"/>
      <c r="H55" s="93"/>
    </row>
    <row r="56" spans="1:8" s="2" customFormat="1" x14ac:dyDescent="0.25">
      <c r="A56" s="72"/>
      <c r="B56" s="171"/>
      <c r="C56" s="171"/>
      <c r="D56" s="171"/>
      <c r="E56" s="171"/>
      <c r="F56" s="171"/>
      <c r="G56" s="171"/>
      <c r="H56" s="93"/>
    </row>
    <row r="57" spans="1:8" s="2" customFormat="1" x14ac:dyDescent="0.25">
      <c r="A57" s="72"/>
      <c r="B57" s="171"/>
      <c r="C57" s="171"/>
      <c r="D57" s="171"/>
      <c r="E57" s="171"/>
      <c r="F57" s="171"/>
      <c r="G57" s="171"/>
      <c r="H57" s="93"/>
    </row>
    <row r="58" spans="1:8" s="2" customFormat="1" x14ac:dyDescent="0.25">
      <c r="A58" s="72"/>
      <c r="B58" s="171"/>
      <c r="C58" s="171"/>
      <c r="D58" s="171"/>
      <c r="E58" s="171"/>
      <c r="F58" s="171"/>
      <c r="G58" s="171"/>
      <c r="H58" s="93"/>
    </row>
    <row r="59" spans="1:8" s="2" customFormat="1" x14ac:dyDescent="0.25">
      <c r="A59" s="72"/>
      <c r="B59" s="171"/>
      <c r="C59" s="171"/>
      <c r="D59" s="171"/>
      <c r="E59" s="171"/>
      <c r="F59" s="171"/>
      <c r="G59" s="171"/>
      <c r="H59" s="93"/>
    </row>
    <row r="60" spans="1:8" s="2" customFormat="1" x14ac:dyDescent="0.25">
      <c r="A60" s="72"/>
      <c r="B60" s="171"/>
      <c r="C60" s="171"/>
      <c r="D60" s="171"/>
      <c r="E60" s="171"/>
      <c r="F60" s="171"/>
      <c r="G60" s="171"/>
      <c r="H60" s="93"/>
    </row>
    <row r="61" spans="1:8" s="2" customFormat="1" x14ac:dyDescent="0.25">
      <c r="A61" s="72"/>
      <c r="B61" s="171"/>
      <c r="C61" s="171"/>
      <c r="D61" s="171"/>
      <c r="E61" s="171"/>
      <c r="F61" s="171"/>
      <c r="G61" s="171"/>
      <c r="H61" s="93"/>
    </row>
    <row r="62" spans="1:8" s="2" customFormat="1" x14ac:dyDescent="0.25">
      <c r="A62" s="72"/>
      <c r="B62" s="171"/>
      <c r="C62" s="171"/>
      <c r="D62" s="171"/>
      <c r="E62" s="171"/>
      <c r="F62" s="171"/>
      <c r="G62" s="171"/>
      <c r="H62" s="93"/>
    </row>
    <row r="63" spans="1:8" s="2" customFormat="1" x14ac:dyDescent="0.25">
      <c r="A63" s="72"/>
      <c r="B63" s="171"/>
      <c r="C63" s="171"/>
      <c r="D63" s="171"/>
      <c r="E63" s="171"/>
      <c r="F63" s="171"/>
      <c r="G63" s="171"/>
      <c r="H63" s="93"/>
    </row>
    <row r="64" spans="1:8" s="2" customFormat="1" x14ac:dyDescent="0.25">
      <c r="A64" s="72"/>
      <c r="B64" s="171"/>
      <c r="C64" s="171"/>
      <c r="D64" s="171"/>
      <c r="E64" s="171"/>
      <c r="F64" s="171"/>
      <c r="G64" s="171"/>
      <c r="H64" s="93"/>
    </row>
    <row r="65" spans="1:8" s="2" customFormat="1" x14ac:dyDescent="0.25">
      <c r="A65" s="72"/>
      <c r="B65" s="171"/>
      <c r="C65" s="171"/>
      <c r="D65" s="171"/>
      <c r="E65" s="171"/>
      <c r="F65" s="171"/>
      <c r="G65" s="171"/>
      <c r="H65" s="93"/>
    </row>
    <row r="66" spans="1:8" s="2" customFormat="1" x14ac:dyDescent="0.25">
      <c r="A66" s="72"/>
      <c r="B66" s="171"/>
      <c r="C66" s="171"/>
      <c r="D66" s="171"/>
      <c r="E66" s="171"/>
      <c r="F66" s="171"/>
      <c r="G66" s="171"/>
      <c r="H66" s="93"/>
    </row>
    <row r="67" spans="1:8" s="2" customFormat="1" x14ac:dyDescent="0.25">
      <c r="A67" s="72"/>
      <c r="B67" s="171"/>
      <c r="C67" s="171"/>
      <c r="D67" s="171"/>
      <c r="E67" s="171"/>
      <c r="F67" s="171"/>
      <c r="G67" s="171"/>
      <c r="H67" s="93"/>
    </row>
    <row r="68" spans="1:8" s="2" customFormat="1" x14ac:dyDescent="0.25">
      <c r="A68" s="72"/>
      <c r="B68" s="171"/>
      <c r="C68" s="171"/>
      <c r="D68" s="171"/>
      <c r="E68" s="171"/>
      <c r="F68" s="171"/>
      <c r="G68" s="171"/>
      <c r="H68" s="93"/>
    </row>
    <row r="69" spans="1:8" s="2" customFormat="1" x14ac:dyDescent="0.25">
      <c r="A69" s="72"/>
      <c r="B69" s="171"/>
      <c r="C69" s="171"/>
      <c r="D69" s="171"/>
      <c r="E69" s="171"/>
      <c r="F69" s="171"/>
      <c r="G69" s="171"/>
      <c r="H69" s="93"/>
    </row>
    <row r="70" spans="1:8" s="2" customFormat="1" x14ac:dyDescent="0.25">
      <c r="A70" s="72"/>
      <c r="B70" s="171"/>
      <c r="C70" s="171"/>
      <c r="D70" s="171"/>
      <c r="E70" s="171"/>
      <c r="F70" s="171"/>
      <c r="G70" s="171"/>
      <c r="H70" s="93"/>
    </row>
    <row r="71" spans="1:8" s="2" customFormat="1" x14ac:dyDescent="0.25">
      <c r="A71" s="72"/>
      <c r="B71" s="171"/>
      <c r="C71" s="171"/>
      <c r="D71" s="171"/>
      <c r="E71" s="171"/>
      <c r="F71" s="171"/>
      <c r="G71" s="171"/>
      <c r="H71" s="93"/>
    </row>
    <row r="72" spans="1:8" s="2" customFormat="1" x14ac:dyDescent="0.25">
      <c r="A72" s="72"/>
      <c r="B72" s="171"/>
      <c r="C72" s="171"/>
      <c r="D72" s="171"/>
      <c r="E72" s="171"/>
      <c r="F72" s="171"/>
      <c r="G72" s="171"/>
      <c r="H72" s="93"/>
    </row>
    <row r="73" spans="1:8" s="2" customFormat="1" x14ac:dyDescent="0.25">
      <c r="A73" s="72"/>
      <c r="B73" s="171"/>
      <c r="C73" s="171"/>
      <c r="D73" s="171"/>
      <c r="E73" s="171"/>
      <c r="F73" s="171"/>
      <c r="G73" s="171"/>
      <c r="H73" s="93"/>
    </row>
    <row r="74" spans="1:8" s="2" customFormat="1" x14ac:dyDescent="0.25">
      <c r="A74" s="72"/>
      <c r="B74" s="171"/>
      <c r="C74" s="171"/>
      <c r="D74" s="171"/>
      <c r="E74" s="171"/>
      <c r="F74" s="171"/>
      <c r="G74" s="171"/>
      <c r="H74" s="93"/>
    </row>
    <row r="75" spans="1:8" s="2" customFormat="1" x14ac:dyDescent="0.25">
      <c r="A75" s="72"/>
      <c r="B75" s="171"/>
      <c r="C75" s="171"/>
      <c r="D75" s="171"/>
      <c r="E75" s="171"/>
      <c r="F75" s="171"/>
      <c r="G75" s="171"/>
      <c r="H75" s="93"/>
    </row>
    <row r="76" spans="1:8" s="2" customFormat="1" x14ac:dyDescent="0.25">
      <c r="A76" s="72"/>
      <c r="B76" s="171"/>
      <c r="C76" s="171"/>
      <c r="D76" s="171"/>
      <c r="E76" s="171"/>
      <c r="F76" s="171"/>
      <c r="G76" s="171"/>
      <c r="H76" s="93"/>
    </row>
    <row r="77" spans="1:8" s="2" customFormat="1" x14ac:dyDescent="0.25">
      <c r="A77" s="72"/>
      <c r="B77" s="171"/>
      <c r="C77" s="171"/>
      <c r="D77" s="171"/>
      <c r="E77" s="171"/>
      <c r="F77" s="171"/>
      <c r="G77" s="171"/>
      <c r="H77" s="93"/>
    </row>
    <row r="78" spans="1:8" s="2" customFormat="1" x14ac:dyDescent="0.25">
      <c r="A78" s="72"/>
      <c r="B78" s="171"/>
      <c r="C78" s="171"/>
      <c r="D78" s="171"/>
      <c r="E78" s="171"/>
      <c r="F78" s="171"/>
      <c r="G78" s="171"/>
      <c r="H78" s="93"/>
    </row>
    <row r="79" spans="1:8" s="2" customFormat="1" x14ac:dyDescent="0.25">
      <c r="A79" s="72"/>
      <c r="B79" s="171"/>
      <c r="C79" s="171"/>
      <c r="D79" s="171"/>
      <c r="E79" s="171"/>
      <c r="F79" s="171"/>
      <c r="G79" s="171"/>
      <c r="H79" s="93"/>
    </row>
    <row r="80" spans="1:8" s="2" customFormat="1" x14ac:dyDescent="0.25">
      <c r="A80" s="72"/>
      <c r="B80" s="171"/>
      <c r="C80" s="171"/>
      <c r="D80" s="171"/>
      <c r="E80" s="171"/>
      <c r="F80" s="171"/>
      <c r="G80" s="171"/>
      <c r="H80" s="93"/>
    </row>
    <row r="81" spans="1:8" s="2" customFormat="1" x14ac:dyDescent="0.25">
      <c r="A81" s="72"/>
      <c r="B81" s="171"/>
      <c r="C81" s="171"/>
      <c r="D81" s="171"/>
      <c r="E81" s="171"/>
      <c r="F81" s="171"/>
      <c r="G81" s="171"/>
      <c r="H81" s="93"/>
    </row>
    <row r="82" spans="1:8" s="2" customFormat="1" x14ac:dyDescent="0.25">
      <c r="A82" s="72"/>
      <c r="B82" s="171"/>
      <c r="C82" s="171"/>
      <c r="D82" s="171"/>
      <c r="E82" s="171"/>
      <c r="F82" s="171"/>
      <c r="G82" s="171"/>
      <c r="H82" s="93"/>
    </row>
    <row r="83" spans="1:8" s="2" customFormat="1" x14ac:dyDescent="0.25">
      <c r="A83" s="72"/>
      <c r="B83" s="171"/>
      <c r="C83" s="171"/>
      <c r="D83" s="171"/>
      <c r="E83" s="171"/>
      <c r="F83" s="171"/>
      <c r="G83" s="171"/>
      <c r="H83" s="93"/>
    </row>
    <row r="84" spans="1:8" s="2" customFormat="1" x14ac:dyDescent="0.25">
      <c r="A84" s="72"/>
      <c r="B84" s="171"/>
      <c r="C84" s="171"/>
      <c r="D84" s="171"/>
      <c r="E84" s="171"/>
      <c r="F84" s="171"/>
      <c r="G84" s="171"/>
      <c r="H84" s="93"/>
    </row>
    <row r="85" spans="1:8" s="2" customFormat="1" x14ac:dyDescent="0.25">
      <c r="A85" s="72"/>
      <c r="B85" s="171"/>
      <c r="C85" s="171"/>
      <c r="D85" s="171"/>
      <c r="E85" s="171"/>
      <c r="F85" s="171"/>
      <c r="G85" s="171"/>
      <c r="H85" s="93"/>
    </row>
    <row r="86" spans="1:8" s="2" customFormat="1" x14ac:dyDescent="0.25">
      <c r="A86" s="72"/>
      <c r="B86" s="171"/>
      <c r="C86" s="171"/>
      <c r="D86" s="171"/>
      <c r="E86" s="171"/>
      <c r="F86" s="171"/>
      <c r="G86" s="171"/>
      <c r="H86" s="93"/>
    </row>
    <row r="87" spans="1:8" s="2" customFormat="1" x14ac:dyDescent="0.25">
      <c r="A87" s="72"/>
      <c r="B87" s="171"/>
      <c r="C87" s="171"/>
      <c r="D87" s="171"/>
      <c r="E87" s="171"/>
      <c r="F87" s="171"/>
      <c r="G87" s="171"/>
      <c r="H87" s="93"/>
    </row>
    <row r="88" spans="1:8" s="2" customFormat="1" x14ac:dyDescent="0.25">
      <c r="A88" s="72"/>
      <c r="B88" s="171"/>
      <c r="C88" s="171"/>
      <c r="D88" s="171"/>
      <c r="E88" s="171"/>
      <c r="F88" s="171"/>
      <c r="G88" s="171"/>
      <c r="H88" s="93"/>
    </row>
    <row r="89" spans="1:8" s="2" customFormat="1" x14ac:dyDescent="0.25">
      <c r="A89" s="72"/>
      <c r="B89" s="209"/>
      <c r="C89" s="209"/>
      <c r="D89" s="209"/>
      <c r="E89" s="209"/>
      <c r="F89" s="209"/>
      <c r="G89" s="209"/>
      <c r="H89" s="93"/>
    </row>
    <row r="90" spans="1:8" s="2" customFormat="1" x14ac:dyDescent="0.25">
      <c r="A90" s="72"/>
      <c r="B90" s="209"/>
      <c r="C90" s="209"/>
      <c r="D90" s="209"/>
      <c r="E90" s="209"/>
      <c r="F90" s="209"/>
      <c r="G90" s="209"/>
      <c r="H90" s="93"/>
    </row>
    <row r="91" spans="1:8" s="2" customFormat="1" x14ac:dyDescent="0.25">
      <c r="A91" s="72"/>
      <c r="B91" s="209"/>
      <c r="C91" s="209"/>
      <c r="D91" s="209"/>
      <c r="E91" s="209"/>
      <c r="F91" s="209"/>
      <c r="G91" s="209"/>
      <c r="H91" s="93"/>
    </row>
    <row r="92" spans="1:8" s="2" customFormat="1" x14ac:dyDescent="0.25">
      <c r="A92" s="72"/>
      <c r="B92" s="209"/>
      <c r="C92" s="209"/>
      <c r="D92" s="209"/>
      <c r="E92" s="209"/>
      <c r="F92" s="209"/>
      <c r="G92" s="209"/>
      <c r="H92" s="93"/>
    </row>
    <row r="93" spans="1:8" s="2" customFormat="1" x14ac:dyDescent="0.25">
      <c r="A93" s="72"/>
      <c r="B93" s="209"/>
      <c r="C93" s="209"/>
      <c r="D93" s="209"/>
      <c r="E93" s="209"/>
      <c r="F93" s="209"/>
      <c r="G93" s="209"/>
      <c r="H93" s="93"/>
    </row>
    <row r="94" spans="1:8" s="2" customFormat="1" x14ac:dyDescent="0.25">
      <c r="A94" s="72"/>
      <c r="B94" s="93"/>
      <c r="C94" s="93"/>
      <c r="D94" s="93"/>
      <c r="E94" s="93"/>
      <c r="F94" s="93"/>
      <c r="G94" s="93"/>
      <c r="H94" s="93"/>
    </row>
    <row r="95" spans="1:8" s="2" customFormat="1" x14ac:dyDescent="0.25">
      <c r="A95" s="72"/>
      <c r="B95" s="93"/>
      <c r="C95" s="93"/>
      <c r="D95" s="93"/>
      <c r="E95" s="93"/>
      <c r="F95" s="93"/>
      <c r="G95" s="93"/>
      <c r="H95" s="93"/>
    </row>
    <row r="96" spans="1:8" s="2" customFormat="1" x14ac:dyDescent="0.25">
      <c r="A96" s="72"/>
    </row>
    <row r="97" spans="1:1" s="2" customFormat="1" x14ac:dyDescent="0.25">
      <c r="A97" s="72"/>
    </row>
    <row r="98" spans="1:1" s="2" customFormat="1" x14ac:dyDescent="0.25">
      <c r="A98" s="72"/>
    </row>
    <row r="99" spans="1:1" s="2" customFormat="1" x14ac:dyDescent="0.25">
      <c r="A99" s="72"/>
    </row>
    <row r="100" spans="1:1" s="2" customFormat="1" x14ac:dyDescent="0.25">
      <c r="A100" s="72"/>
    </row>
    <row r="101" spans="1:1" s="2" customFormat="1" x14ac:dyDescent="0.25">
      <c r="A101" s="72"/>
    </row>
    <row r="102" spans="1:1" s="2" customFormat="1" x14ac:dyDescent="0.25">
      <c r="A102" s="72"/>
    </row>
    <row r="103" spans="1:1" s="2" customFormat="1" x14ac:dyDescent="0.25">
      <c r="A103" s="72"/>
    </row>
    <row r="104" spans="1:1" s="2" customFormat="1" x14ac:dyDescent="0.25">
      <c r="A104" s="72"/>
    </row>
    <row r="105" spans="1:1" s="2" customFormat="1" x14ac:dyDescent="0.25">
      <c r="A105" s="72"/>
    </row>
    <row r="106" spans="1:1" s="2" customFormat="1" x14ac:dyDescent="0.25">
      <c r="A106" s="72"/>
    </row>
    <row r="107" spans="1:1" s="2" customFormat="1" x14ac:dyDescent="0.25">
      <c r="A107" s="72"/>
    </row>
    <row r="108" spans="1:1" s="2" customFormat="1" x14ac:dyDescent="0.25">
      <c r="A108" s="72"/>
    </row>
    <row r="109" spans="1:1" s="2" customFormat="1" x14ac:dyDescent="0.25">
      <c r="A109" s="72"/>
    </row>
    <row r="110" spans="1:1" s="2" customFormat="1" x14ac:dyDescent="0.25">
      <c r="A110" s="72"/>
    </row>
    <row r="111" spans="1:1" s="2" customFormat="1" x14ac:dyDescent="0.25">
      <c r="A111" s="72"/>
    </row>
    <row r="112" spans="1:1" s="2" customFormat="1" x14ac:dyDescent="0.25">
      <c r="A112" s="72"/>
    </row>
    <row r="113" spans="1:1" s="2" customFormat="1" x14ac:dyDescent="0.25">
      <c r="A113" s="72"/>
    </row>
    <row r="114" spans="1:1" s="2" customFormat="1" x14ac:dyDescent="0.25">
      <c r="A114" s="72"/>
    </row>
    <row r="115" spans="1:1" s="2" customFormat="1" x14ac:dyDescent="0.25">
      <c r="A115" s="72"/>
    </row>
    <row r="116" spans="1:1" s="2" customFormat="1" x14ac:dyDescent="0.25">
      <c r="A116" s="72"/>
    </row>
    <row r="117" spans="1:1" s="2" customFormat="1" x14ac:dyDescent="0.25">
      <c r="A117" s="72"/>
    </row>
    <row r="118" spans="1:1" s="2" customFormat="1" x14ac:dyDescent="0.25">
      <c r="A118" s="72"/>
    </row>
    <row r="119" spans="1:1" s="2" customFormat="1" x14ac:dyDescent="0.25">
      <c r="A119" s="72"/>
    </row>
    <row r="120" spans="1:1" s="2" customFormat="1" x14ac:dyDescent="0.25">
      <c r="A120" s="72"/>
    </row>
    <row r="121" spans="1:1" s="2" customFormat="1" x14ac:dyDescent="0.25">
      <c r="A121" s="72"/>
    </row>
    <row r="122" spans="1:1" s="2" customFormat="1" x14ac:dyDescent="0.25">
      <c r="A122" s="72"/>
    </row>
    <row r="123" spans="1:1" s="2" customFormat="1" x14ac:dyDescent="0.25">
      <c r="A123" s="72"/>
    </row>
    <row r="124" spans="1:1" s="2" customFormat="1" x14ac:dyDescent="0.25">
      <c r="A124" s="72"/>
    </row>
    <row r="125" spans="1:1" s="2" customFormat="1" x14ac:dyDescent="0.25">
      <c r="A125" s="72"/>
    </row>
    <row r="126" spans="1:1" s="2" customFormat="1" x14ac:dyDescent="0.25">
      <c r="A126" s="72"/>
    </row>
    <row r="127" spans="1:1" s="2" customFormat="1" x14ac:dyDescent="0.25">
      <c r="A127" s="72"/>
    </row>
    <row r="128" spans="1:1" s="2" customFormat="1" x14ac:dyDescent="0.25">
      <c r="A128" s="72"/>
    </row>
    <row r="129" spans="1:1" s="2" customFormat="1" x14ac:dyDescent="0.25">
      <c r="A129" s="72"/>
    </row>
    <row r="130" spans="1:1" s="2" customFormat="1" x14ac:dyDescent="0.25">
      <c r="A130" s="72"/>
    </row>
    <row r="131" spans="1:1" s="2" customFormat="1" x14ac:dyDescent="0.25">
      <c r="A131" s="72"/>
    </row>
    <row r="132" spans="1:1" s="2" customFormat="1" x14ac:dyDescent="0.25">
      <c r="A132" s="72"/>
    </row>
    <row r="133" spans="1:1" s="2" customFormat="1" x14ac:dyDescent="0.25">
      <c r="A133" s="72"/>
    </row>
    <row r="134" spans="1:1" s="2" customFormat="1" x14ac:dyDescent="0.25">
      <c r="A134" s="72"/>
    </row>
    <row r="135" spans="1:1" s="2" customFormat="1" x14ac:dyDescent="0.25">
      <c r="A135" s="72"/>
    </row>
    <row r="136" spans="1:1" s="2" customFormat="1" x14ac:dyDescent="0.25">
      <c r="A136" s="72"/>
    </row>
    <row r="137" spans="1:1" s="2" customFormat="1" x14ac:dyDescent="0.25">
      <c r="A137" s="72"/>
    </row>
    <row r="138" spans="1:1" s="2" customFormat="1" x14ac:dyDescent="0.25">
      <c r="A138" s="72"/>
    </row>
    <row r="139" spans="1:1" s="2" customFormat="1" x14ac:dyDescent="0.25">
      <c r="A139" s="72"/>
    </row>
    <row r="140" spans="1:1" s="2" customFormat="1" x14ac:dyDescent="0.25">
      <c r="A140" s="72"/>
    </row>
    <row r="141" spans="1:1" s="2" customFormat="1" x14ac:dyDescent="0.25">
      <c r="A141" s="72"/>
    </row>
    <row r="142" spans="1:1" s="2" customFormat="1" x14ac:dyDescent="0.25">
      <c r="A142" s="72"/>
    </row>
    <row r="143" spans="1:1" s="2" customFormat="1" x14ac:dyDescent="0.25">
      <c r="A143" s="72"/>
    </row>
    <row r="144" spans="1:1" s="2" customFormat="1" x14ac:dyDescent="0.25">
      <c r="A144" s="72"/>
    </row>
    <row r="145" spans="1:1" s="2" customFormat="1" x14ac:dyDescent="0.25">
      <c r="A145" s="72"/>
    </row>
    <row r="146" spans="1:1" s="2" customFormat="1" x14ac:dyDescent="0.25">
      <c r="A146" s="72"/>
    </row>
    <row r="147" spans="1:1" s="2" customFormat="1" x14ac:dyDescent="0.25">
      <c r="A147" s="72"/>
    </row>
    <row r="148" spans="1:1" s="2" customFormat="1" x14ac:dyDescent="0.25">
      <c r="A148" s="72"/>
    </row>
    <row r="149" spans="1:1" s="2" customFormat="1" x14ac:dyDescent="0.25">
      <c r="A149" s="72"/>
    </row>
    <row r="150" spans="1:1" s="2" customFormat="1" x14ac:dyDescent="0.25">
      <c r="A150" s="72"/>
    </row>
    <row r="151" spans="1:1" s="2" customFormat="1" x14ac:dyDescent="0.25">
      <c r="A151" s="72"/>
    </row>
    <row r="152" spans="1:1" s="2" customFormat="1" x14ac:dyDescent="0.25">
      <c r="A152" s="72"/>
    </row>
    <row r="153" spans="1:1" s="2" customFormat="1" x14ac:dyDescent="0.25">
      <c r="A153" s="72"/>
    </row>
    <row r="154" spans="1:1" s="2" customFormat="1" x14ac:dyDescent="0.25">
      <c r="A154" s="72"/>
    </row>
    <row r="155" spans="1:1" s="2" customFormat="1" x14ac:dyDescent="0.25">
      <c r="A155" s="72"/>
    </row>
    <row r="156" spans="1:1" s="2" customFormat="1" x14ac:dyDescent="0.25">
      <c r="A156" s="72"/>
    </row>
    <row r="157" spans="1:1" s="2" customFormat="1" x14ac:dyDescent="0.25">
      <c r="A157" s="72"/>
    </row>
    <row r="158" spans="1:1" s="2" customFormat="1" x14ac:dyDescent="0.25">
      <c r="A158" s="72"/>
    </row>
    <row r="159" spans="1:1" s="2" customFormat="1" x14ac:dyDescent="0.25">
      <c r="A159" s="72"/>
    </row>
    <row r="160" spans="1:1" s="2" customFormat="1" x14ac:dyDescent="0.25">
      <c r="A160" s="72"/>
    </row>
    <row r="161" spans="1:1" s="2" customFormat="1" x14ac:dyDescent="0.25">
      <c r="A161" s="72"/>
    </row>
    <row r="162" spans="1:1" s="2" customFormat="1" x14ac:dyDescent="0.25">
      <c r="A162" s="72"/>
    </row>
    <row r="163" spans="1:1" s="2" customFormat="1" x14ac:dyDescent="0.25">
      <c r="A163" s="72"/>
    </row>
    <row r="164" spans="1:1" s="2" customFormat="1" x14ac:dyDescent="0.25">
      <c r="A164" s="72"/>
    </row>
    <row r="165" spans="1:1" s="2" customFormat="1" x14ac:dyDescent="0.25">
      <c r="A165" s="72"/>
    </row>
    <row r="166" spans="1:1" s="2" customFormat="1" x14ac:dyDescent="0.25">
      <c r="A166" s="72"/>
    </row>
    <row r="167" spans="1:1" s="2" customFormat="1" x14ac:dyDescent="0.25">
      <c r="A167" s="72"/>
    </row>
    <row r="168" spans="1:1" s="2" customFormat="1" x14ac:dyDescent="0.25">
      <c r="A168" s="72"/>
    </row>
    <row r="169" spans="1:1" s="2" customFormat="1" x14ac:dyDescent="0.25">
      <c r="A169" s="72"/>
    </row>
    <row r="170" spans="1:1" s="2" customFormat="1" x14ac:dyDescent="0.25">
      <c r="A170" s="72"/>
    </row>
    <row r="171" spans="1:1" s="2" customFormat="1" x14ac:dyDescent="0.25">
      <c r="A171" s="72"/>
    </row>
    <row r="172" spans="1:1" s="2" customFormat="1" x14ac:dyDescent="0.25">
      <c r="A172" s="72"/>
    </row>
    <row r="173" spans="1:1" s="2" customFormat="1" x14ac:dyDescent="0.25">
      <c r="A173" s="72"/>
    </row>
    <row r="174" spans="1:1" s="2" customFormat="1" x14ac:dyDescent="0.25">
      <c r="A174" s="72"/>
    </row>
    <row r="175" spans="1:1" s="2" customFormat="1" x14ac:dyDescent="0.25">
      <c r="A175" s="72"/>
    </row>
    <row r="176" spans="1:1" s="2" customFormat="1" x14ac:dyDescent="0.25">
      <c r="A176" s="72"/>
    </row>
    <row r="177" spans="1:1" s="2" customFormat="1" x14ac:dyDescent="0.25">
      <c r="A177" s="72"/>
    </row>
    <row r="178" spans="1:1" s="2" customFormat="1" x14ac:dyDescent="0.25">
      <c r="A178" s="72"/>
    </row>
    <row r="179" spans="1:1" s="2" customFormat="1" x14ac:dyDescent="0.25">
      <c r="A179" s="72"/>
    </row>
    <row r="180" spans="1:1" s="2" customFormat="1" x14ac:dyDescent="0.25">
      <c r="A180" s="72"/>
    </row>
    <row r="181" spans="1:1" s="2" customFormat="1" x14ac:dyDescent="0.25">
      <c r="A181" s="72"/>
    </row>
    <row r="182" spans="1:1" s="2" customFormat="1" x14ac:dyDescent="0.25">
      <c r="A182" s="72"/>
    </row>
    <row r="183" spans="1:1" s="2" customFormat="1" x14ac:dyDescent="0.25">
      <c r="A183" s="72"/>
    </row>
    <row r="184" spans="1:1" s="2" customFormat="1" x14ac:dyDescent="0.25">
      <c r="A184" s="72"/>
    </row>
    <row r="185" spans="1:1" s="2" customFormat="1" x14ac:dyDescent="0.25">
      <c r="A185" s="72"/>
    </row>
    <row r="186" spans="1:1" s="2" customFormat="1" x14ac:dyDescent="0.25">
      <c r="A186" s="72"/>
    </row>
    <row r="187" spans="1:1" s="2" customFormat="1" x14ac:dyDescent="0.25">
      <c r="A187" s="72"/>
    </row>
    <row r="188" spans="1:1" s="2" customFormat="1" x14ac:dyDescent="0.25">
      <c r="A188" s="72"/>
    </row>
    <row r="189" spans="1:1" s="2" customFormat="1" x14ac:dyDescent="0.25">
      <c r="A189" s="72"/>
    </row>
    <row r="190" spans="1:1" s="2" customFormat="1" x14ac:dyDescent="0.25">
      <c r="A190" s="72"/>
    </row>
    <row r="191" spans="1:1" s="2" customFormat="1" x14ac:dyDescent="0.25">
      <c r="A191" s="72"/>
    </row>
    <row r="192" spans="1:1" s="2" customFormat="1" x14ac:dyDescent="0.25">
      <c r="A192" s="72"/>
    </row>
    <row r="193" spans="1:1" s="2" customFormat="1" x14ac:dyDescent="0.25">
      <c r="A193" s="72"/>
    </row>
    <row r="194" spans="1:1" s="2" customFormat="1" x14ac:dyDescent="0.25">
      <c r="A194" s="72"/>
    </row>
    <row r="195" spans="1:1" s="2" customFormat="1" x14ac:dyDescent="0.25">
      <c r="A195" s="72"/>
    </row>
    <row r="196" spans="1:1" s="2" customFormat="1" x14ac:dyDescent="0.25">
      <c r="A196" s="72"/>
    </row>
    <row r="197" spans="1:1" s="2" customFormat="1" x14ac:dyDescent="0.25">
      <c r="A197" s="72"/>
    </row>
    <row r="198" spans="1:1" s="2" customFormat="1" x14ac:dyDescent="0.25">
      <c r="A198" s="72"/>
    </row>
    <row r="199" spans="1:1" s="2" customFormat="1" x14ac:dyDescent="0.25">
      <c r="A199" s="72"/>
    </row>
    <row r="200" spans="1:1" s="2" customFormat="1" x14ac:dyDescent="0.25">
      <c r="A200" s="72"/>
    </row>
    <row r="201" spans="1:1" s="2" customFormat="1" x14ac:dyDescent="0.25">
      <c r="A201" s="72"/>
    </row>
    <row r="202" spans="1:1" s="2" customFormat="1" x14ac:dyDescent="0.25">
      <c r="A202" s="72"/>
    </row>
    <row r="203" spans="1:1" s="2" customFormat="1" x14ac:dyDescent="0.25">
      <c r="A203" s="72"/>
    </row>
    <row r="204" spans="1:1" s="2" customFormat="1" x14ac:dyDescent="0.25">
      <c r="A204" s="72"/>
    </row>
    <row r="205" spans="1:1" s="2" customFormat="1" x14ac:dyDescent="0.25">
      <c r="A205" s="72"/>
    </row>
    <row r="206" spans="1:1" s="2" customFormat="1" x14ac:dyDescent="0.25">
      <c r="A206" s="72"/>
    </row>
    <row r="207" spans="1:1" s="2" customFormat="1" x14ac:dyDescent="0.25">
      <c r="A207" s="72"/>
    </row>
    <row r="208" spans="1:1" s="2" customFormat="1" x14ac:dyDescent="0.25">
      <c r="A208" s="72"/>
    </row>
    <row r="209" spans="1:1" s="2" customFormat="1" x14ac:dyDescent="0.25">
      <c r="A209" s="72"/>
    </row>
    <row r="210" spans="1:1" s="2" customFormat="1" x14ac:dyDescent="0.25">
      <c r="A210" s="72"/>
    </row>
    <row r="211" spans="1:1" s="2" customFormat="1" x14ac:dyDescent="0.25">
      <c r="A211" s="72"/>
    </row>
    <row r="212" spans="1:1" s="2" customFormat="1" x14ac:dyDescent="0.25">
      <c r="A212" s="72"/>
    </row>
    <row r="213" spans="1:1" s="2" customFormat="1" x14ac:dyDescent="0.25">
      <c r="A213" s="72"/>
    </row>
    <row r="214" spans="1:1" s="2" customFormat="1" x14ac:dyDescent="0.25">
      <c r="A214" s="72"/>
    </row>
    <row r="215" spans="1:1" s="2" customFormat="1" x14ac:dyDescent="0.25">
      <c r="A215" s="72"/>
    </row>
    <row r="216" spans="1:1" s="2" customFormat="1" x14ac:dyDescent="0.25">
      <c r="A216" s="72"/>
    </row>
    <row r="217" spans="1:1" s="2" customFormat="1" x14ac:dyDescent="0.25">
      <c r="A217" s="72"/>
    </row>
    <row r="218" spans="1:1" s="2" customFormat="1" x14ac:dyDescent="0.25">
      <c r="A218" s="72"/>
    </row>
    <row r="219" spans="1:1" s="2" customFormat="1" x14ac:dyDescent="0.25">
      <c r="A219" s="72"/>
    </row>
    <row r="220" spans="1:1" s="2" customFormat="1" x14ac:dyDescent="0.25">
      <c r="A220" s="72"/>
    </row>
    <row r="221" spans="1:1" s="2" customFormat="1" x14ac:dyDescent="0.25">
      <c r="A221" s="72"/>
    </row>
    <row r="222" spans="1:1" s="2" customFormat="1" x14ac:dyDescent="0.25">
      <c r="A222" s="72"/>
    </row>
    <row r="223" spans="1:1" s="2" customFormat="1" x14ac:dyDescent="0.25">
      <c r="A223" s="72"/>
    </row>
    <row r="224" spans="1:1" s="2" customFormat="1" x14ac:dyDescent="0.25">
      <c r="A224" s="72"/>
    </row>
    <row r="225" spans="1:1" s="2" customFormat="1" x14ac:dyDescent="0.25">
      <c r="A225" s="72"/>
    </row>
    <row r="226" spans="1:1" s="2" customFormat="1" x14ac:dyDescent="0.25">
      <c r="A226" s="72"/>
    </row>
    <row r="227" spans="1:1" s="2" customFormat="1" x14ac:dyDescent="0.25">
      <c r="A227" s="72"/>
    </row>
    <row r="228" spans="1:1" s="2" customFormat="1" x14ac:dyDescent="0.25">
      <c r="A228" s="72"/>
    </row>
    <row r="229" spans="1:1" s="2" customFormat="1" x14ac:dyDescent="0.25">
      <c r="A229" s="72"/>
    </row>
    <row r="230" spans="1:1" s="2" customFormat="1" x14ac:dyDescent="0.25">
      <c r="A230" s="72"/>
    </row>
    <row r="231" spans="1:1" s="2" customFormat="1" x14ac:dyDescent="0.25">
      <c r="A231" s="72"/>
    </row>
    <row r="232" spans="1:1" s="2" customFormat="1" x14ac:dyDescent="0.25">
      <c r="A232" s="72"/>
    </row>
    <row r="233" spans="1:1" s="2" customFormat="1" x14ac:dyDescent="0.25">
      <c r="A233" s="72"/>
    </row>
    <row r="234" spans="1:1" s="2" customFormat="1" x14ac:dyDescent="0.25">
      <c r="A234" s="72"/>
    </row>
    <row r="235" spans="1:1" s="2" customFormat="1" x14ac:dyDescent="0.25">
      <c r="A235" s="72"/>
    </row>
    <row r="236" spans="1:1" s="2" customFormat="1" x14ac:dyDescent="0.25">
      <c r="A236" s="72"/>
    </row>
    <row r="237" spans="1:1" s="2" customFormat="1" x14ac:dyDescent="0.25">
      <c r="A237" s="72"/>
    </row>
    <row r="238" spans="1:1" s="2" customFormat="1" x14ac:dyDescent="0.25">
      <c r="A238" s="72"/>
    </row>
    <row r="239" spans="1:1" s="2" customFormat="1" x14ac:dyDescent="0.25">
      <c r="A239" s="72"/>
    </row>
    <row r="240" spans="1:1" s="2" customFormat="1" x14ac:dyDescent="0.25">
      <c r="A240" s="72"/>
    </row>
    <row r="241" spans="1:1" s="2" customFormat="1" x14ac:dyDescent="0.25">
      <c r="A241" s="72"/>
    </row>
    <row r="242" spans="1:1" s="2" customFormat="1" x14ac:dyDescent="0.25">
      <c r="A242" s="72"/>
    </row>
    <row r="243" spans="1:1" s="2" customFormat="1" x14ac:dyDescent="0.25">
      <c r="A243" s="72"/>
    </row>
    <row r="244" spans="1:1" s="2" customFormat="1" x14ac:dyDescent="0.25">
      <c r="A244" s="72"/>
    </row>
    <row r="245" spans="1:1" s="2" customFormat="1" x14ac:dyDescent="0.25">
      <c r="A245" s="72"/>
    </row>
    <row r="246" spans="1:1" s="2" customFormat="1" x14ac:dyDescent="0.25">
      <c r="A246" s="72"/>
    </row>
    <row r="247" spans="1:1" s="2" customFormat="1" x14ac:dyDescent="0.25">
      <c r="A247" s="72"/>
    </row>
    <row r="248" spans="1:1" s="2" customFormat="1" x14ac:dyDescent="0.25">
      <c r="A248" s="72"/>
    </row>
    <row r="249" spans="1:1" s="2" customFormat="1" x14ac:dyDescent="0.25">
      <c r="A249" s="72"/>
    </row>
    <row r="250" spans="1:1" s="2" customFormat="1" x14ac:dyDescent="0.25">
      <c r="A250" s="72"/>
    </row>
    <row r="251" spans="1:1" s="2" customFormat="1" x14ac:dyDescent="0.25">
      <c r="A251" s="72"/>
    </row>
    <row r="252" spans="1:1" s="2" customFormat="1" x14ac:dyDescent="0.25">
      <c r="A252" s="72"/>
    </row>
    <row r="253" spans="1:1" s="2" customFormat="1" x14ac:dyDescent="0.25">
      <c r="A253" s="72"/>
    </row>
    <row r="254" spans="1:1" s="2" customFormat="1" x14ac:dyDescent="0.25">
      <c r="A254" s="72"/>
    </row>
    <row r="255" spans="1:1" s="2" customFormat="1" x14ac:dyDescent="0.25">
      <c r="A255" s="72"/>
    </row>
    <row r="256" spans="1:1" s="2" customFormat="1" x14ac:dyDescent="0.25">
      <c r="A256" s="72"/>
    </row>
    <row r="257" spans="1:1" s="2" customFormat="1" x14ac:dyDescent="0.25">
      <c r="A257" s="72"/>
    </row>
    <row r="258" spans="1:1" s="2" customFormat="1" x14ac:dyDescent="0.25">
      <c r="A258" s="72"/>
    </row>
    <row r="259" spans="1:1" s="2" customFormat="1" x14ac:dyDescent="0.25">
      <c r="A259" s="72"/>
    </row>
    <row r="260" spans="1:1" s="2" customFormat="1" x14ac:dyDescent="0.25">
      <c r="A260" s="72"/>
    </row>
    <row r="261" spans="1:1" s="2" customFormat="1" x14ac:dyDescent="0.25">
      <c r="A261" s="72"/>
    </row>
    <row r="262" spans="1:1" s="2" customFormat="1" x14ac:dyDescent="0.25">
      <c r="A262" s="72"/>
    </row>
    <row r="263" spans="1:1" s="2" customFormat="1" x14ac:dyDescent="0.25">
      <c r="A263" s="72"/>
    </row>
    <row r="264" spans="1:1" s="2" customFormat="1" x14ac:dyDescent="0.25">
      <c r="A264" s="72"/>
    </row>
    <row r="265" spans="1:1" s="2" customFormat="1" x14ac:dyDescent="0.25">
      <c r="A265" s="72"/>
    </row>
    <row r="266" spans="1:1" s="2" customFormat="1" x14ac:dyDescent="0.25">
      <c r="A266" s="72"/>
    </row>
    <row r="267" spans="1:1" s="2" customFormat="1" x14ac:dyDescent="0.25">
      <c r="A267" s="72"/>
    </row>
    <row r="268" spans="1:1" s="2" customFormat="1" x14ac:dyDescent="0.25">
      <c r="A268" s="72"/>
    </row>
    <row r="269" spans="1:1" s="2" customFormat="1" x14ac:dyDescent="0.25">
      <c r="A269" s="72"/>
    </row>
    <row r="270" spans="1:1" s="2" customFormat="1" x14ac:dyDescent="0.25">
      <c r="A270" s="72"/>
    </row>
    <row r="271" spans="1:1" s="2" customFormat="1" x14ac:dyDescent="0.25">
      <c r="A271" s="72"/>
    </row>
    <row r="272" spans="1:1" s="2" customFormat="1" x14ac:dyDescent="0.25">
      <c r="A272" s="72"/>
    </row>
    <row r="273" spans="1:1" s="2" customFormat="1" x14ac:dyDescent="0.25">
      <c r="A273" s="72"/>
    </row>
    <row r="274" spans="1:1" s="2" customFormat="1" x14ac:dyDescent="0.25">
      <c r="A274" s="72"/>
    </row>
    <row r="275" spans="1:1" s="2" customFormat="1" x14ac:dyDescent="0.25">
      <c r="A275" s="72"/>
    </row>
    <row r="276" spans="1:1" s="2" customFormat="1" x14ac:dyDescent="0.25">
      <c r="A276" s="72"/>
    </row>
    <row r="277" spans="1:1" s="2" customFormat="1" x14ac:dyDescent="0.25">
      <c r="A277" s="72"/>
    </row>
    <row r="278" spans="1:1" s="2" customFormat="1" x14ac:dyDescent="0.25">
      <c r="A278" s="72"/>
    </row>
    <row r="279" spans="1:1" s="2" customFormat="1" x14ac:dyDescent="0.25">
      <c r="A279" s="72"/>
    </row>
    <row r="280" spans="1:1" s="2" customFormat="1" x14ac:dyDescent="0.25">
      <c r="A280" s="72"/>
    </row>
    <row r="281" spans="1:1" s="2" customFormat="1" x14ac:dyDescent="0.25">
      <c r="A281" s="72"/>
    </row>
    <row r="282" spans="1:1" s="2" customFormat="1" x14ac:dyDescent="0.25">
      <c r="A282" s="72"/>
    </row>
    <row r="283" spans="1:1" s="2" customFormat="1" x14ac:dyDescent="0.25">
      <c r="A283" s="72"/>
    </row>
    <row r="284" spans="1:1" s="2" customFormat="1" x14ac:dyDescent="0.25">
      <c r="A284" s="72"/>
    </row>
    <row r="285" spans="1:1" s="2" customFormat="1" x14ac:dyDescent="0.25">
      <c r="A285" s="72"/>
    </row>
    <row r="286" spans="1:1" s="2" customFormat="1" x14ac:dyDescent="0.25">
      <c r="A286" s="72"/>
    </row>
    <row r="287" spans="1:1" s="2" customFormat="1" x14ac:dyDescent="0.25">
      <c r="A287" s="72"/>
    </row>
    <row r="288" spans="1:1" s="2" customFormat="1" x14ac:dyDescent="0.25">
      <c r="A288" s="72"/>
    </row>
    <row r="289" spans="1:1" s="2" customFormat="1" x14ac:dyDescent="0.25">
      <c r="A289" s="72"/>
    </row>
    <row r="290" spans="1:1" s="2" customFormat="1" x14ac:dyDescent="0.25">
      <c r="A290" s="72"/>
    </row>
    <row r="291" spans="1:1" s="2" customFormat="1" x14ac:dyDescent="0.25">
      <c r="A291" s="72"/>
    </row>
    <row r="292" spans="1:1" s="2" customFormat="1" x14ac:dyDescent="0.25">
      <c r="A292" s="72"/>
    </row>
    <row r="293" spans="1:1" s="2" customFormat="1" x14ac:dyDescent="0.25">
      <c r="A293" s="72"/>
    </row>
    <row r="294" spans="1:1" s="2" customFormat="1" x14ac:dyDescent="0.25">
      <c r="A294" s="72"/>
    </row>
    <row r="295" spans="1:1" s="2" customFormat="1" x14ac:dyDescent="0.25">
      <c r="A295" s="72"/>
    </row>
    <row r="296" spans="1:1" s="2" customFormat="1" x14ac:dyDescent="0.25">
      <c r="A296" s="72"/>
    </row>
    <row r="297" spans="1:1" s="2" customFormat="1" x14ac:dyDescent="0.25">
      <c r="A297" s="72"/>
    </row>
    <row r="298" spans="1:1" s="2" customFormat="1" x14ac:dyDescent="0.25">
      <c r="A298" s="72"/>
    </row>
    <row r="299" spans="1:1" s="2" customFormat="1" x14ac:dyDescent="0.25">
      <c r="A299" s="72"/>
    </row>
    <row r="300" spans="1:1" s="2" customFormat="1" x14ac:dyDescent="0.25">
      <c r="A300" s="72"/>
    </row>
    <row r="301" spans="1:1" s="2" customFormat="1" x14ac:dyDescent="0.25">
      <c r="A301" s="72"/>
    </row>
    <row r="302" spans="1:1" s="2" customFormat="1" x14ac:dyDescent="0.25">
      <c r="A302" s="72"/>
    </row>
    <row r="303" spans="1:1" s="2" customFormat="1" x14ac:dyDescent="0.25">
      <c r="A303" s="72"/>
    </row>
    <row r="304" spans="1:1" s="2" customFormat="1" x14ac:dyDescent="0.25">
      <c r="A304" s="72"/>
    </row>
    <row r="305" spans="1:1" s="2" customFormat="1" x14ac:dyDescent="0.25">
      <c r="A305" s="72"/>
    </row>
    <row r="306" spans="1:1" s="2" customFormat="1" x14ac:dyDescent="0.25">
      <c r="A306" s="72"/>
    </row>
    <row r="307" spans="1:1" s="2" customFormat="1" x14ac:dyDescent="0.25">
      <c r="A307" s="72"/>
    </row>
    <row r="308" spans="1:1" s="2" customFormat="1" x14ac:dyDescent="0.25">
      <c r="A308" s="72"/>
    </row>
    <row r="309" spans="1:1" s="2" customFormat="1" x14ac:dyDescent="0.25">
      <c r="A309" s="72"/>
    </row>
    <row r="310" spans="1:1" s="2" customFormat="1" x14ac:dyDescent="0.25">
      <c r="A310" s="72"/>
    </row>
    <row r="311" spans="1:1" s="2" customFormat="1" x14ac:dyDescent="0.25">
      <c r="A311" s="72"/>
    </row>
    <row r="312" spans="1:1" s="2" customFormat="1" x14ac:dyDescent="0.25">
      <c r="A312" s="72"/>
    </row>
    <row r="313" spans="1:1" s="2" customFormat="1" x14ac:dyDescent="0.25">
      <c r="A313" s="72"/>
    </row>
    <row r="314" spans="1:1" s="2" customFormat="1" x14ac:dyDescent="0.25">
      <c r="A314" s="72"/>
    </row>
    <row r="315" spans="1:1" s="2" customFormat="1" x14ac:dyDescent="0.25">
      <c r="A315" s="72"/>
    </row>
    <row r="316" spans="1:1" s="2" customFormat="1" x14ac:dyDescent="0.25">
      <c r="A316" s="72"/>
    </row>
    <row r="317" spans="1:1" s="2" customFormat="1" x14ac:dyDescent="0.25">
      <c r="A317" s="72"/>
    </row>
    <row r="318" spans="1:1" s="2" customFormat="1" x14ac:dyDescent="0.25">
      <c r="A318" s="72"/>
    </row>
    <row r="319" spans="1:1" s="2" customFormat="1" x14ac:dyDescent="0.25">
      <c r="A319" s="72"/>
    </row>
    <row r="320" spans="1:1" s="2" customFormat="1" x14ac:dyDescent="0.25">
      <c r="A320" s="72"/>
    </row>
    <row r="321" spans="1:1" s="2" customFormat="1" x14ac:dyDescent="0.25">
      <c r="A321" s="72"/>
    </row>
    <row r="322" spans="1:1" s="2" customFormat="1" x14ac:dyDescent="0.25">
      <c r="A322" s="72"/>
    </row>
    <row r="323" spans="1:1" s="2" customFormat="1" x14ac:dyDescent="0.25">
      <c r="A323" s="72"/>
    </row>
    <row r="324" spans="1:1" s="2" customFormat="1" x14ac:dyDescent="0.25">
      <c r="A324" s="72"/>
    </row>
    <row r="325" spans="1:1" s="2" customFormat="1" x14ac:dyDescent="0.25">
      <c r="A325" s="72"/>
    </row>
    <row r="326" spans="1:1" s="2" customFormat="1" x14ac:dyDescent="0.25">
      <c r="A326" s="72"/>
    </row>
    <row r="327" spans="1:1" s="2" customFormat="1" x14ac:dyDescent="0.25">
      <c r="A327" s="72"/>
    </row>
    <row r="328" spans="1:1" s="2" customFormat="1" x14ac:dyDescent="0.25">
      <c r="A328" s="72"/>
    </row>
    <row r="329" spans="1:1" s="2" customFormat="1" x14ac:dyDescent="0.25">
      <c r="A329" s="72"/>
    </row>
    <row r="330" spans="1:1" s="2" customFormat="1" x14ac:dyDescent="0.25">
      <c r="A330" s="72"/>
    </row>
    <row r="331" spans="1:1" s="2" customFormat="1" x14ac:dyDescent="0.25">
      <c r="A331" s="72"/>
    </row>
    <row r="332" spans="1:1" s="2" customFormat="1" x14ac:dyDescent="0.25">
      <c r="A332" s="72"/>
    </row>
    <row r="333" spans="1:1" s="2" customFormat="1" x14ac:dyDescent="0.25">
      <c r="A333" s="72"/>
    </row>
    <row r="334" spans="1:1" s="2" customFormat="1" x14ac:dyDescent="0.25">
      <c r="A334" s="72"/>
    </row>
    <row r="335" spans="1:1" s="2" customFormat="1" x14ac:dyDescent="0.25">
      <c r="A335" s="72"/>
    </row>
    <row r="336" spans="1:1" s="2" customFormat="1" x14ac:dyDescent="0.25">
      <c r="A336" s="72"/>
    </row>
    <row r="337" spans="1:1" s="2" customFormat="1" x14ac:dyDescent="0.25">
      <c r="A337" s="72"/>
    </row>
    <row r="338" spans="1:1" s="2" customFormat="1" x14ac:dyDescent="0.25">
      <c r="A338" s="72"/>
    </row>
    <row r="339" spans="1:1" s="2" customFormat="1" x14ac:dyDescent="0.25">
      <c r="A339" s="72"/>
    </row>
    <row r="340" spans="1:1" s="2" customFormat="1" x14ac:dyDescent="0.25">
      <c r="A340" s="72"/>
    </row>
    <row r="341" spans="1:1" s="2" customFormat="1" x14ac:dyDescent="0.25">
      <c r="A341" s="72"/>
    </row>
    <row r="342" spans="1:1" s="2" customFormat="1" x14ac:dyDescent="0.25">
      <c r="A342" s="72"/>
    </row>
    <row r="343" spans="1:1" s="2" customFormat="1" x14ac:dyDescent="0.25">
      <c r="A343" s="72"/>
    </row>
    <row r="344" spans="1:1" s="2" customFormat="1" x14ac:dyDescent="0.25">
      <c r="A344" s="72"/>
    </row>
    <row r="345" spans="1:1" s="2" customFormat="1" x14ac:dyDescent="0.25">
      <c r="A345" s="72"/>
    </row>
    <row r="346" spans="1:1" s="2" customFormat="1" x14ac:dyDescent="0.25">
      <c r="A346" s="72"/>
    </row>
    <row r="347" spans="1:1" s="2" customFormat="1" x14ac:dyDescent="0.25">
      <c r="A347" s="72"/>
    </row>
    <row r="348" spans="1:1" s="2" customFormat="1" x14ac:dyDescent="0.25">
      <c r="A348" s="72"/>
    </row>
    <row r="349" spans="1:1" s="2" customFormat="1" x14ac:dyDescent="0.25">
      <c r="A349" s="72"/>
    </row>
    <row r="350" spans="1:1" s="2" customFormat="1" x14ac:dyDescent="0.25">
      <c r="A350" s="72"/>
    </row>
    <row r="351" spans="1:1" s="2" customFormat="1" x14ac:dyDescent="0.25">
      <c r="A351" s="72"/>
    </row>
    <row r="352" spans="1:1" s="2" customFormat="1" x14ac:dyDescent="0.25">
      <c r="A352" s="72"/>
    </row>
    <row r="353" spans="1:1" s="2" customFormat="1" x14ac:dyDescent="0.25">
      <c r="A353" s="72"/>
    </row>
    <row r="354" spans="1:1" s="2" customFormat="1" x14ac:dyDescent="0.25">
      <c r="A354" s="72"/>
    </row>
    <row r="355" spans="1:1" s="2" customFormat="1" x14ac:dyDescent="0.25">
      <c r="A355" s="72"/>
    </row>
    <row r="356" spans="1:1" s="2" customFormat="1" x14ac:dyDescent="0.25">
      <c r="A356" s="72"/>
    </row>
    <row r="357" spans="1:1" s="2" customFormat="1" x14ac:dyDescent="0.25">
      <c r="A357" s="72"/>
    </row>
    <row r="358" spans="1:1" s="2" customFormat="1" x14ac:dyDescent="0.25">
      <c r="A358" s="72"/>
    </row>
    <row r="359" spans="1:1" s="2" customFormat="1" x14ac:dyDescent="0.25">
      <c r="A359" s="72"/>
    </row>
    <row r="360" spans="1:1" s="2" customFormat="1" x14ac:dyDescent="0.25">
      <c r="A360" s="72"/>
    </row>
    <row r="361" spans="1:1" s="2" customFormat="1" x14ac:dyDescent="0.25">
      <c r="A361" s="72"/>
    </row>
  </sheetData>
  <sheetProtection password="CC5D" sheet="1" objects="1" scenarios="1"/>
  <mergeCells count="5">
    <mergeCell ref="B3:G7"/>
    <mergeCell ref="B2:G2"/>
    <mergeCell ref="B46:G46"/>
    <mergeCell ref="B47:G51"/>
    <mergeCell ref="B1:G1"/>
  </mergeCells>
  <pageMargins left="0.7" right="0.7" top="0.75" bottom="0.75" header="0.3" footer="0.3"/>
  <pageSetup paperSize="5" fitToHeight="0"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6"/>
  <sheetViews>
    <sheetView showGridLines="0" workbookViewId="0">
      <selection activeCell="G7" sqref="G7"/>
    </sheetView>
  </sheetViews>
  <sheetFormatPr defaultRowHeight="15" x14ac:dyDescent="0.25"/>
  <cols>
    <col min="1" max="1" width="12.85546875" bestFit="1" customWidth="1"/>
    <col min="2" max="8" width="20.7109375" customWidth="1"/>
    <col min="9" max="9" width="14.5703125" style="189" bestFit="1" customWidth="1"/>
    <col min="10" max="10" width="9" style="189" bestFit="1" customWidth="1"/>
    <col min="11" max="17" width="21.7109375" style="7" customWidth="1"/>
    <col min="18" max="35" width="9.140625" style="7"/>
    <col min="36" max="47" width="9.140625" style="2"/>
  </cols>
  <sheetData>
    <row r="1" spans="1:47" s="195" customFormat="1" x14ac:dyDescent="0.25">
      <c r="A1" s="205"/>
      <c r="B1" s="208"/>
      <c r="C1" s="208"/>
      <c r="D1" s="208"/>
      <c r="E1" s="208"/>
      <c r="F1" s="208"/>
      <c r="G1" s="208"/>
      <c r="H1" s="208"/>
      <c r="I1" s="196"/>
      <c r="J1" s="196"/>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row>
    <row r="2" spans="1:47" s="195" customFormat="1" ht="15.75" customHeight="1" x14ac:dyDescent="0.25">
      <c r="A2" s="205"/>
      <c r="B2" s="261" t="s">
        <v>305</v>
      </c>
      <c r="C2" s="262"/>
      <c r="D2" s="262"/>
      <c r="E2" s="262"/>
      <c r="F2" s="262"/>
      <c r="G2" s="262"/>
      <c r="H2" s="262"/>
      <c r="I2" s="196"/>
      <c r="J2" s="196"/>
      <c r="K2" s="263"/>
      <c r="L2" s="264"/>
      <c r="M2" s="264"/>
      <c r="N2" s="264"/>
      <c r="O2" s="264"/>
      <c r="P2" s="264"/>
      <c r="Q2" s="264"/>
      <c r="R2" s="197"/>
      <c r="S2" s="197"/>
      <c r="T2" s="197"/>
      <c r="U2" s="197"/>
      <c r="V2" s="197"/>
      <c r="W2" s="197"/>
      <c r="X2" s="197"/>
      <c r="Y2" s="197"/>
      <c r="Z2" s="197"/>
      <c r="AA2" s="197"/>
      <c r="AB2" s="197"/>
      <c r="AC2" s="197"/>
      <c r="AD2" s="197"/>
      <c r="AE2" s="197"/>
      <c r="AF2" s="197"/>
      <c r="AG2" s="197"/>
      <c r="AH2" s="197"/>
      <c r="AI2" s="197"/>
    </row>
    <row r="3" spans="1:47" s="202" customFormat="1" ht="15.75" thickBot="1" x14ac:dyDescent="0.3">
      <c r="A3" s="206"/>
      <c r="B3" s="198" t="s">
        <v>280</v>
      </c>
      <c r="C3" s="199" t="s">
        <v>281</v>
      </c>
      <c r="D3" s="199" t="s">
        <v>282</v>
      </c>
      <c r="E3" s="199" t="s">
        <v>283</v>
      </c>
      <c r="F3" s="199" t="s">
        <v>284</v>
      </c>
      <c r="G3" s="199" t="s">
        <v>285</v>
      </c>
      <c r="H3" s="200" t="s">
        <v>286</v>
      </c>
      <c r="I3" s="196"/>
      <c r="J3" s="196"/>
      <c r="K3" s="201"/>
      <c r="L3" s="201"/>
      <c r="M3" s="201"/>
      <c r="N3" s="201"/>
      <c r="O3" s="201"/>
      <c r="P3" s="201"/>
      <c r="Q3" s="201"/>
      <c r="R3" s="197"/>
      <c r="S3" s="197"/>
      <c r="T3" s="197"/>
      <c r="U3" s="197"/>
      <c r="V3" s="197"/>
      <c r="W3" s="197"/>
      <c r="X3" s="197"/>
      <c r="Y3" s="197"/>
      <c r="Z3" s="197"/>
      <c r="AA3" s="197"/>
      <c r="AB3" s="197"/>
      <c r="AC3" s="197"/>
      <c r="AD3" s="197"/>
      <c r="AE3" s="197"/>
      <c r="AF3" s="197"/>
      <c r="AG3" s="197"/>
      <c r="AH3" s="197"/>
      <c r="AI3" s="197"/>
      <c r="AJ3" s="195"/>
      <c r="AK3" s="195"/>
      <c r="AL3" s="195"/>
      <c r="AM3" s="195"/>
      <c r="AN3" s="195"/>
      <c r="AO3" s="195"/>
      <c r="AP3" s="195"/>
      <c r="AQ3" s="195"/>
      <c r="AR3" s="195"/>
      <c r="AS3" s="195"/>
      <c r="AT3" s="195"/>
      <c r="AU3" s="195"/>
    </row>
    <row r="4" spans="1:47" s="202" customFormat="1" ht="79.5" thickBot="1" x14ac:dyDescent="0.3">
      <c r="A4" s="207"/>
      <c r="B4" s="203" t="s">
        <v>293</v>
      </c>
      <c r="C4" s="203" t="s">
        <v>293</v>
      </c>
      <c r="D4" s="203" t="s">
        <v>293</v>
      </c>
      <c r="E4" s="203" t="s">
        <v>293</v>
      </c>
      <c r="F4" s="203" t="s">
        <v>293</v>
      </c>
      <c r="G4" s="203" t="s">
        <v>293</v>
      </c>
      <c r="H4" s="203" t="s">
        <v>293</v>
      </c>
      <c r="I4" s="204" t="s">
        <v>292</v>
      </c>
      <c r="J4" s="196"/>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5"/>
      <c r="AK4" s="195"/>
      <c r="AL4" s="195"/>
      <c r="AM4" s="195"/>
      <c r="AN4" s="195"/>
      <c r="AO4" s="195"/>
      <c r="AP4" s="195"/>
      <c r="AQ4" s="195"/>
      <c r="AR4" s="195"/>
      <c r="AS4" s="195"/>
      <c r="AT4" s="195"/>
      <c r="AU4" s="195"/>
    </row>
    <row r="5" spans="1:47" ht="78.75" x14ac:dyDescent="0.25">
      <c r="A5" s="193">
        <v>12</v>
      </c>
      <c r="B5" s="194" t="s">
        <v>294</v>
      </c>
      <c r="C5" s="194" t="s">
        <v>294</v>
      </c>
      <c r="D5" s="194" t="s">
        <v>294</v>
      </c>
      <c r="E5" s="194" t="s">
        <v>294</v>
      </c>
      <c r="F5" s="194" t="s">
        <v>294</v>
      </c>
      <c r="G5" s="194" t="s">
        <v>294</v>
      </c>
      <c r="H5" s="194" t="s">
        <v>294</v>
      </c>
    </row>
    <row r="6" spans="1:47" ht="78.75" x14ac:dyDescent="0.25">
      <c r="A6" s="188">
        <v>2.0833333333333332E-2</v>
      </c>
      <c r="B6" s="194" t="s">
        <v>294</v>
      </c>
      <c r="C6" s="194" t="s">
        <v>294</v>
      </c>
      <c r="D6" s="194" t="s">
        <v>294</v>
      </c>
      <c r="E6" s="194" t="s">
        <v>294</v>
      </c>
      <c r="F6" s="194" t="s">
        <v>294</v>
      </c>
      <c r="G6" s="194" t="s">
        <v>294</v>
      </c>
      <c r="H6" s="194" t="s">
        <v>294</v>
      </c>
    </row>
    <row r="7" spans="1:47" ht="78.75" x14ac:dyDescent="0.25">
      <c r="A7" s="188">
        <v>4.1666666666666664E-2</v>
      </c>
      <c r="B7" s="194" t="s">
        <v>294</v>
      </c>
      <c r="C7" s="194" t="s">
        <v>294</v>
      </c>
      <c r="D7" s="194" t="s">
        <v>294</v>
      </c>
      <c r="E7" s="194" t="s">
        <v>294</v>
      </c>
      <c r="F7" s="194" t="s">
        <v>294</v>
      </c>
      <c r="G7" s="194" t="s">
        <v>294</v>
      </c>
      <c r="H7" s="194" t="s">
        <v>294</v>
      </c>
    </row>
    <row r="8" spans="1:47" ht="78.75" x14ac:dyDescent="0.25">
      <c r="A8" s="188">
        <v>6.25E-2</v>
      </c>
      <c r="B8" s="194" t="s">
        <v>294</v>
      </c>
      <c r="C8" s="194" t="s">
        <v>294</v>
      </c>
      <c r="D8" s="194" t="s">
        <v>294</v>
      </c>
      <c r="E8" s="194" t="s">
        <v>294</v>
      </c>
      <c r="F8" s="194" t="s">
        <v>294</v>
      </c>
      <c r="G8" s="194" t="s">
        <v>294</v>
      </c>
      <c r="H8" s="194" t="s">
        <v>294</v>
      </c>
    </row>
    <row r="9" spans="1:47" ht="78.75" x14ac:dyDescent="0.25">
      <c r="A9" s="188">
        <v>8.3333333333333329E-2</v>
      </c>
      <c r="B9" s="194" t="s">
        <v>294</v>
      </c>
      <c r="C9" s="194" t="s">
        <v>294</v>
      </c>
      <c r="D9" s="194" t="s">
        <v>294</v>
      </c>
      <c r="E9" s="194" t="s">
        <v>294</v>
      </c>
      <c r="F9" s="194" t="s">
        <v>294</v>
      </c>
      <c r="G9" s="194" t="s">
        <v>294</v>
      </c>
      <c r="H9" s="194" t="s">
        <v>294</v>
      </c>
    </row>
    <row r="10" spans="1:47" ht="78.75" x14ac:dyDescent="0.25">
      <c r="A10" s="188">
        <v>0.10416666666666667</v>
      </c>
      <c r="B10" s="194" t="s">
        <v>294</v>
      </c>
      <c r="C10" s="194" t="s">
        <v>294</v>
      </c>
      <c r="D10" s="194" t="s">
        <v>294</v>
      </c>
      <c r="E10" s="194" t="s">
        <v>294</v>
      </c>
      <c r="F10" s="194" t="s">
        <v>294</v>
      </c>
      <c r="G10" s="194" t="s">
        <v>294</v>
      </c>
      <c r="H10" s="194" t="s">
        <v>294</v>
      </c>
    </row>
    <row r="11" spans="1:47" ht="78.75" x14ac:dyDescent="0.25">
      <c r="A11" s="188">
        <v>0.125</v>
      </c>
      <c r="B11" s="194" t="s">
        <v>294</v>
      </c>
      <c r="C11" s="194" t="s">
        <v>294</v>
      </c>
      <c r="D11" s="194" t="s">
        <v>294</v>
      </c>
      <c r="E11" s="194" t="s">
        <v>294</v>
      </c>
      <c r="F11" s="194" t="s">
        <v>294</v>
      </c>
      <c r="G11" s="194" t="s">
        <v>294</v>
      </c>
      <c r="H11" s="194" t="s">
        <v>294</v>
      </c>
    </row>
    <row r="12" spans="1:47" ht="78.75" x14ac:dyDescent="0.25">
      <c r="A12" s="188">
        <v>0.14583333333333334</v>
      </c>
      <c r="B12" s="194" t="s">
        <v>294</v>
      </c>
      <c r="C12" s="194" t="s">
        <v>294</v>
      </c>
      <c r="D12" s="194" t="s">
        <v>294</v>
      </c>
      <c r="E12" s="194" t="s">
        <v>294</v>
      </c>
      <c r="F12" s="194" t="s">
        <v>294</v>
      </c>
      <c r="G12" s="194" t="s">
        <v>294</v>
      </c>
      <c r="H12" s="194" t="s">
        <v>294</v>
      </c>
    </row>
    <row r="13" spans="1:47" ht="78.75" x14ac:dyDescent="0.25">
      <c r="A13" s="188">
        <v>0.16666666666666666</v>
      </c>
      <c r="B13" s="194" t="s">
        <v>294</v>
      </c>
      <c r="C13" s="194" t="s">
        <v>294</v>
      </c>
      <c r="D13" s="194" t="s">
        <v>294</v>
      </c>
      <c r="E13" s="194" t="s">
        <v>294</v>
      </c>
      <c r="F13" s="194" t="s">
        <v>294</v>
      </c>
      <c r="G13" s="194" t="s">
        <v>294</v>
      </c>
      <c r="H13" s="194" t="s">
        <v>294</v>
      </c>
    </row>
    <row r="14" spans="1:47" ht="78.75" x14ac:dyDescent="0.25">
      <c r="A14" s="188">
        <v>0.1875</v>
      </c>
      <c r="B14" s="194" t="s">
        <v>294</v>
      </c>
      <c r="C14" s="194" t="s">
        <v>294</v>
      </c>
      <c r="D14" s="194" t="s">
        <v>294</v>
      </c>
      <c r="E14" s="194" t="s">
        <v>294</v>
      </c>
      <c r="F14" s="194" t="s">
        <v>294</v>
      </c>
      <c r="G14" s="194" t="s">
        <v>294</v>
      </c>
      <c r="H14" s="194" t="s">
        <v>294</v>
      </c>
    </row>
    <row r="15" spans="1:47" ht="78.75" x14ac:dyDescent="0.25">
      <c r="A15" s="188">
        <v>0.20833333333333334</v>
      </c>
      <c r="B15" s="194" t="s">
        <v>294</v>
      </c>
      <c r="C15" s="194" t="s">
        <v>294</v>
      </c>
      <c r="D15" s="194" t="s">
        <v>294</v>
      </c>
      <c r="E15" s="194" t="s">
        <v>294</v>
      </c>
      <c r="F15" s="194" t="s">
        <v>294</v>
      </c>
      <c r="G15" s="194" t="s">
        <v>294</v>
      </c>
      <c r="H15" s="194" t="s">
        <v>294</v>
      </c>
    </row>
    <row r="16" spans="1:47" ht="78.75" x14ac:dyDescent="0.25">
      <c r="A16" s="188">
        <v>0.22916666666666666</v>
      </c>
      <c r="B16" s="194" t="s">
        <v>294</v>
      </c>
      <c r="C16" s="194" t="s">
        <v>294</v>
      </c>
      <c r="D16" s="194" t="s">
        <v>294</v>
      </c>
      <c r="E16" s="194" t="s">
        <v>294</v>
      </c>
      <c r="F16" s="194" t="s">
        <v>294</v>
      </c>
      <c r="G16" s="194" t="s">
        <v>294</v>
      </c>
      <c r="H16" s="194" t="s">
        <v>294</v>
      </c>
    </row>
    <row r="17" spans="1:8" ht="78.75" x14ac:dyDescent="0.25">
      <c r="A17" s="188">
        <v>0.25</v>
      </c>
      <c r="B17" s="194" t="s">
        <v>294</v>
      </c>
      <c r="C17" s="194" t="s">
        <v>294</v>
      </c>
      <c r="D17" s="194" t="s">
        <v>294</v>
      </c>
      <c r="E17" s="194" t="s">
        <v>294</v>
      </c>
      <c r="F17" s="194" t="s">
        <v>294</v>
      </c>
      <c r="G17" s="194" t="s">
        <v>294</v>
      </c>
      <c r="H17" s="194" t="s">
        <v>294</v>
      </c>
    </row>
    <row r="18" spans="1:8" ht="78.75" x14ac:dyDescent="0.25">
      <c r="A18" s="188">
        <v>0.27083333333333331</v>
      </c>
      <c r="B18" s="194" t="s">
        <v>294</v>
      </c>
      <c r="C18" s="194" t="s">
        <v>294</v>
      </c>
      <c r="D18" s="194" t="s">
        <v>294</v>
      </c>
      <c r="E18" s="194" t="s">
        <v>294</v>
      </c>
      <c r="F18" s="194" t="s">
        <v>294</v>
      </c>
      <c r="G18" s="194" t="s">
        <v>294</v>
      </c>
      <c r="H18" s="194" t="s">
        <v>294</v>
      </c>
    </row>
    <row r="19" spans="1:8" ht="78.75" x14ac:dyDescent="0.25">
      <c r="A19" s="188">
        <v>0.29166666666666669</v>
      </c>
      <c r="B19" s="194" t="s">
        <v>294</v>
      </c>
      <c r="C19" s="194" t="s">
        <v>294</v>
      </c>
      <c r="D19" s="194" t="s">
        <v>294</v>
      </c>
      <c r="E19" s="194" t="s">
        <v>294</v>
      </c>
      <c r="F19" s="194" t="s">
        <v>294</v>
      </c>
      <c r="G19" s="194" t="s">
        <v>294</v>
      </c>
      <c r="H19" s="194" t="s">
        <v>294</v>
      </c>
    </row>
    <row r="20" spans="1:8" ht="78.75" x14ac:dyDescent="0.25">
      <c r="A20" s="188">
        <v>0.3125</v>
      </c>
      <c r="B20" s="194" t="s">
        <v>294</v>
      </c>
      <c r="C20" s="194" t="s">
        <v>294</v>
      </c>
      <c r="D20" s="194" t="s">
        <v>294</v>
      </c>
      <c r="E20" s="194" t="s">
        <v>294</v>
      </c>
      <c r="F20" s="194" t="s">
        <v>294</v>
      </c>
      <c r="G20" s="194" t="s">
        <v>294</v>
      </c>
      <c r="H20" s="194" t="s">
        <v>294</v>
      </c>
    </row>
    <row r="21" spans="1:8" ht="78.75" x14ac:dyDescent="0.25">
      <c r="A21" s="188">
        <v>0.33333333333333331</v>
      </c>
      <c r="B21" s="194" t="s">
        <v>294</v>
      </c>
      <c r="C21" s="194" t="s">
        <v>294</v>
      </c>
      <c r="D21" s="194" t="s">
        <v>294</v>
      </c>
      <c r="E21" s="194" t="s">
        <v>294</v>
      </c>
      <c r="F21" s="194" t="s">
        <v>294</v>
      </c>
      <c r="G21" s="194" t="s">
        <v>294</v>
      </c>
      <c r="H21" s="194" t="s">
        <v>294</v>
      </c>
    </row>
    <row r="22" spans="1:8" ht="78.75" x14ac:dyDescent="0.25">
      <c r="A22" s="188">
        <v>0.35416666666666669</v>
      </c>
      <c r="B22" s="194" t="s">
        <v>294</v>
      </c>
      <c r="C22" s="194" t="s">
        <v>294</v>
      </c>
      <c r="D22" s="194" t="s">
        <v>294</v>
      </c>
      <c r="E22" s="194" t="s">
        <v>294</v>
      </c>
      <c r="F22" s="194" t="s">
        <v>294</v>
      </c>
      <c r="G22" s="194" t="s">
        <v>294</v>
      </c>
      <c r="H22" s="194" t="s">
        <v>294</v>
      </c>
    </row>
    <row r="23" spans="1:8" ht="78.75" x14ac:dyDescent="0.25">
      <c r="A23" s="188">
        <v>0.375</v>
      </c>
      <c r="B23" s="194" t="s">
        <v>294</v>
      </c>
      <c r="C23" s="194" t="s">
        <v>294</v>
      </c>
      <c r="D23" s="194" t="s">
        <v>294</v>
      </c>
      <c r="E23" s="194" t="s">
        <v>294</v>
      </c>
      <c r="F23" s="194" t="s">
        <v>294</v>
      </c>
      <c r="G23" s="194" t="s">
        <v>294</v>
      </c>
      <c r="H23" s="194" t="s">
        <v>294</v>
      </c>
    </row>
    <row r="24" spans="1:8" ht="78.75" x14ac:dyDescent="0.25">
      <c r="A24" s="188">
        <v>0.39583333333333331</v>
      </c>
      <c r="B24" s="194" t="s">
        <v>294</v>
      </c>
      <c r="C24" s="194" t="s">
        <v>294</v>
      </c>
      <c r="D24" s="194" t="s">
        <v>294</v>
      </c>
      <c r="E24" s="194" t="s">
        <v>294</v>
      </c>
      <c r="F24" s="194" t="s">
        <v>294</v>
      </c>
      <c r="G24" s="194" t="s">
        <v>294</v>
      </c>
      <c r="H24" s="194" t="s">
        <v>294</v>
      </c>
    </row>
    <row r="25" spans="1:8" ht="78.75" x14ac:dyDescent="0.25">
      <c r="A25" s="188">
        <v>0.41666666666666669</v>
      </c>
      <c r="B25" s="194" t="s">
        <v>294</v>
      </c>
      <c r="C25" s="194" t="s">
        <v>294</v>
      </c>
      <c r="D25" s="194" t="s">
        <v>294</v>
      </c>
      <c r="E25" s="194" t="s">
        <v>294</v>
      </c>
      <c r="F25" s="194" t="s">
        <v>294</v>
      </c>
      <c r="G25" s="194" t="s">
        <v>294</v>
      </c>
      <c r="H25" s="194" t="s">
        <v>294</v>
      </c>
    </row>
    <row r="26" spans="1:8" ht="78.75" x14ac:dyDescent="0.25">
      <c r="A26" s="188">
        <v>0.4375</v>
      </c>
      <c r="B26" s="194" t="s">
        <v>294</v>
      </c>
      <c r="C26" s="194" t="s">
        <v>294</v>
      </c>
      <c r="D26" s="194" t="s">
        <v>294</v>
      </c>
      <c r="E26" s="194" t="s">
        <v>294</v>
      </c>
      <c r="F26" s="194" t="s">
        <v>294</v>
      </c>
      <c r="G26" s="194" t="s">
        <v>294</v>
      </c>
      <c r="H26" s="194" t="s">
        <v>294</v>
      </c>
    </row>
    <row r="27" spans="1:8" ht="78.75" x14ac:dyDescent="0.25">
      <c r="A27" s="188">
        <v>0.45833333333333331</v>
      </c>
      <c r="B27" s="194" t="s">
        <v>294</v>
      </c>
      <c r="C27" s="194" t="s">
        <v>294</v>
      </c>
      <c r="D27" s="194" t="s">
        <v>294</v>
      </c>
      <c r="E27" s="194" t="s">
        <v>294</v>
      </c>
      <c r="F27" s="194" t="s">
        <v>294</v>
      </c>
      <c r="G27" s="194" t="s">
        <v>294</v>
      </c>
      <c r="H27" s="194" t="s">
        <v>294</v>
      </c>
    </row>
    <row r="28" spans="1:8" ht="78.75" x14ac:dyDescent="0.25">
      <c r="A28" s="188">
        <v>0.47916666666666669</v>
      </c>
      <c r="B28" s="194" t="s">
        <v>294</v>
      </c>
      <c r="C28" s="194" t="s">
        <v>294</v>
      </c>
      <c r="D28" s="194" t="s">
        <v>294</v>
      </c>
      <c r="E28" s="194" t="s">
        <v>294</v>
      </c>
      <c r="F28" s="194" t="s">
        <v>294</v>
      </c>
      <c r="G28" s="194" t="s">
        <v>294</v>
      </c>
      <c r="H28" s="194" t="s">
        <v>294</v>
      </c>
    </row>
    <row r="29" spans="1:8" ht="78.75" x14ac:dyDescent="0.25">
      <c r="A29" s="188">
        <v>0.5</v>
      </c>
      <c r="B29" s="194" t="s">
        <v>294</v>
      </c>
      <c r="C29" s="194" t="s">
        <v>294</v>
      </c>
      <c r="D29" s="194" t="s">
        <v>294</v>
      </c>
      <c r="E29" s="194" t="s">
        <v>294</v>
      </c>
      <c r="F29" s="194" t="s">
        <v>294</v>
      </c>
      <c r="G29" s="194" t="s">
        <v>294</v>
      </c>
      <c r="H29" s="194" t="s">
        <v>294</v>
      </c>
    </row>
    <row r="30" spans="1:8" ht="78.75" x14ac:dyDescent="0.25">
      <c r="A30" s="188">
        <v>0.52083333333333337</v>
      </c>
      <c r="B30" s="194" t="s">
        <v>294</v>
      </c>
      <c r="C30" s="194" t="s">
        <v>294</v>
      </c>
      <c r="D30" s="194" t="s">
        <v>294</v>
      </c>
      <c r="E30" s="194" t="s">
        <v>294</v>
      </c>
      <c r="F30" s="194" t="s">
        <v>294</v>
      </c>
      <c r="G30" s="194" t="s">
        <v>294</v>
      </c>
      <c r="H30" s="194" t="s">
        <v>294</v>
      </c>
    </row>
    <row r="31" spans="1:8" ht="78.75" x14ac:dyDescent="0.25">
      <c r="A31" s="188">
        <v>0.54166666666666663</v>
      </c>
      <c r="B31" s="194" t="s">
        <v>294</v>
      </c>
      <c r="C31" s="194" t="s">
        <v>294</v>
      </c>
      <c r="D31" s="194" t="s">
        <v>294</v>
      </c>
      <c r="E31" s="194" t="s">
        <v>294</v>
      </c>
      <c r="F31" s="194" t="s">
        <v>294</v>
      </c>
      <c r="G31" s="194" t="s">
        <v>294</v>
      </c>
      <c r="H31" s="194" t="s">
        <v>294</v>
      </c>
    </row>
    <row r="32" spans="1:8" ht="78.75" x14ac:dyDescent="0.25">
      <c r="A32" s="188">
        <v>0.5625</v>
      </c>
      <c r="B32" s="194" t="s">
        <v>294</v>
      </c>
      <c r="C32" s="194" t="s">
        <v>294</v>
      </c>
      <c r="D32" s="194" t="s">
        <v>294</v>
      </c>
      <c r="E32" s="194" t="s">
        <v>294</v>
      </c>
      <c r="F32" s="194" t="s">
        <v>294</v>
      </c>
      <c r="G32" s="194" t="s">
        <v>294</v>
      </c>
      <c r="H32" s="194" t="s">
        <v>294</v>
      </c>
    </row>
    <row r="33" spans="1:8" ht="78.75" x14ac:dyDescent="0.25">
      <c r="A33" s="188">
        <v>0.58333333333333337</v>
      </c>
      <c r="B33" s="194" t="s">
        <v>294</v>
      </c>
      <c r="C33" s="194" t="s">
        <v>294</v>
      </c>
      <c r="D33" s="194" t="s">
        <v>294</v>
      </c>
      <c r="E33" s="194" t="s">
        <v>294</v>
      </c>
      <c r="F33" s="194" t="s">
        <v>294</v>
      </c>
      <c r="G33" s="194" t="s">
        <v>294</v>
      </c>
      <c r="H33" s="194" t="s">
        <v>294</v>
      </c>
    </row>
    <row r="34" spans="1:8" ht="78.75" x14ac:dyDescent="0.25">
      <c r="A34" s="188">
        <v>0.60416666666666696</v>
      </c>
      <c r="B34" s="194" t="s">
        <v>294</v>
      </c>
      <c r="C34" s="194" t="s">
        <v>294</v>
      </c>
      <c r="D34" s="194" t="s">
        <v>294</v>
      </c>
      <c r="E34" s="194" t="s">
        <v>294</v>
      </c>
      <c r="F34" s="194" t="s">
        <v>294</v>
      </c>
      <c r="G34" s="194" t="s">
        <v>294</v>
      </c>
      <c r="H34" s="194" t="s">
        <v>294</v>
      </c>
    </row>
    <row r="35" spans="1:8" ht="78.75" x14ac:dyDescent="0.25">
      <c r="A35" s="188">
        <v>0.625</v>
      </c>
      <c r="B35" s="194" t="s">
        <v>294</v>
      </c>
      <c r="C35" s="194" t="s">
        <v>294</v>
      </c>
      <c r="D35" s="194" t="s">
        <v>294</v>
      </c>
      <c r="E35" s="194" t="s">
        <v>294</v>
      </c>
      <c r="F35" s="194" t="s">
        <v>294</v>
      </c>
      <c r="G35" s="194" t="s">
        <v>294</v>
      </c>
      <c r="H35" s="194" t="s">
        <v>294</v>
      </c>
    </row>
    <row r="36" spans="1:8" ht="78.75" x14ac:dyDescent="0.25">
      <c r="A36" s="188">
        <v>0.64583333333333304</v>
      </c>
      <c r="B36" s="194" t="s">
        <v>294</v>
      </c>
      <c r="C36" s="194" t="s">
        <v>294</v>
      </c>
      <c r="D36" s="194" t="s">
        <v>294</v>
      </c>
      <c r="E36" s="194" t="s">
        <v>294</v>
      </c>
      <c r="F36" s="194" t="s">
        <v>294</v>
      </c>
      <c r="G36" s="194" t="s">
        <v>294</v>
      </c>
      <c r="H36" s="194" t="s">
        <v>294</v>
      </c>
    </row>
    <row r="37" spans="1:8" ht="78.75" x14ac:dyDescent="0.25">
      <c r="A37" s="188">
        <v>0.66666666666666663</v>
      </c>
      <c r="B37" s="194" t="s">
        <v>294</v>
      </c>
      <c r="C37" s="194" t="s">
        <v>294</v>
      </c>
      <c r="D37" s="194" t="s">
        <v>294</v>
      </c>
      <c r="E37" s="194" t="s">
        <v>294</v>
      </c>
      <c r="F37" s="194" t="s">
        <v>294</v>
      </c>
      <c r="G37" s="194" t="s">
        <v>294</v>
      </c>
      <c r="H37" s="194" t="s">
        <v>294</v>
      </c>
    </row>
    <row r="38" spans="1:8" ht="78.75" x14ac:dyDescent="0.25">
      <c r="A38" s="188">
        <v>0.6875</v>
      </c>
      <c r="B38" s="194" t="s">
        <v>294</v>
      </c>
      <c r="C38" s="194" t="s">
        <v>294</v>
      </c>
      <c r="D38" s="194" t="s">
        <v>294</v>
      </c>
      <c r="E38" s="194" t="s">
        <v>294</v>
      </c>
      <c r="F38" s="194" t="s">
        <v>294</v>
      </c>
      <c r="G38" s="194" t="s">
        <v>294</v>
      </c>
      <c r="H38" s="194" t="s">
        <v>294</v>
      </c>
    </row>
    <row r="39" spans="1:8" ht="78.75" x14ac:dyDescent="0.25">
      <c r="A39" s="188">
        <v>0.70833333333333337</v>
      </c>
      <c r="B39" s="194" t="s">
        <v>294</v>
      </c>
      <c r="C39" s="194" t="s">
        <v>294</v>
      </c>
      <c r="D39" s="194" t="s">
        <v>294</v>
      </c>
      <c r="E39" s="194" t="s">
        <v>294</v>
      </c>
      <c r="F39" s="194" t="s">
        <v>294</v>
      </c>
      <c r="G39" s="194" t="s">
        <v>294</v>
      </c>
      <c r="H39" s="194" t="s">
        <v>294</v>
      </c>
    </row>
    <row r="40" spans="1:8" ht="78.75" x14ac:dyDescent="0.25">
      <c r="A40" s="188">
        <v>0.72916666666666696</v>
      </c>
      <c r="B40" s="194" t="s">
        <v>294</v>
      </c>
      <c r="C40" s="194" t="s">
        <v>294</v>
      </c>
      <c r="D40" s="194" t="s">
        <v>294</v>
      </c>
      <c r="E40" s="194" t="s">
        <v>294</v>
      </c>
      <c r="F40" s="194" t="s">
        <v>294</v>
      </c>
      <c r="G40" s="194" t="s">
        <v>294</v>
      </c>
      <c r="H40" s="194" t="s">
        <v>294</v>
      </c>
    </row>
    <row r="41" spans="1:8" ht="78.75" x14ac:dyDescent="0.25">
      <c r="A41" s="188">
        <v>0.25</v>
      </c>
      <c r="B41" s="194" t="s">
        <v>294</v>
      </c>
      <c r="C41" s="194" t="s">
        <v>294</v>
      </c>
      <c r="D41" s="194" t="s">
        <v>294</v>
      </c>
      <c r="E41" s="194" t="s">
        <v>294</v>
      </c>
      <c r="F41" s="194" t="s">
        <v>294</v>
      </c>
      <c r="G41" s="194" t="s">
        <v>294</v>
      </c>
      <c r="H41" s="194" t="s">
        <v>294</v>
      </c>
    </row>
    <row r="42" spans="1:8" ht="78.75" x14ac:dyDescent="0.25">
      <c r="A42" s="188">
        <v>0.77083333333333304</v>
      </c>
      <c r="B42" s="194" t="s">
        <v>294</v>
      </c>
      <c r="C42" s="194" t="s">
        <v>294</v>
      </c>
      <c r="D42" s="194" t="s">
        <v>294</v>
      </c>
      <c r="E42" s="194" t="s">
        <v>294</v>
      </c>
      <c r="F42" s="194" t="s">
        <v>294</v>
      </c>
      <c r="G42" s="194" t="s">
        <v>294</v>
      </c>
      <c r="H42" s="194" t="s">
        <v>294</v>
      </c>
    </row>
    <row r="43" spans="1:8" ht="78.75" x14ac:dyDescent="0.25">
      <c r="A43" s="188">
        <v>0.79166666666666663</v>
      </c>
      <c r="B43" s="194" t="s">
        <v>294</v>
      </c>
      <c r="C43" s="194" t="s">
        <v>294</v>
      </c>
      <c r="D43" s="194" t="s">
        <v>294</v>
      </c>
      <c r="E43" s="194" t="s">
        <v>294</v>
      </c>
      <c r="F43" s="194" t="s">
        <v>294</v>
      </c>
      <c r="G43" s="194" t="s">
        <v>294</v>
      </c>
      <c r="H43" s="194" t="s">
        <v>294</v>
      </c>
    </row>
    <row r="44" spans="1:8" ht="78.75" x14ac:dyDescent="0.25">
      <c r="A44" s="188">
        <v>0.8125</v>
      </c>
      <c r="B44" s="194" t="s">
        <v>294</v>
      </c>
      <c r="C44" s="194" t="s">
        <v>294</v>
      </c>
      <c r="D44" s="194" t="s">
        <v>294</v>
      </c>
      <c r="E44" s="194" t="s">
        <v>294</v>
      </c>
      <c r="F44" s="194" t="s">
        <v>294</v>
      </c>
      <c r="G44" s="194" t="s">
        <v>294</v>
      </c>
      <c r="H44" s="194" t="s">
        <v>294</v>
      </c>
    </row>
    <row r="45" spans="1:8" ht="78.75" x14ac:dyDescent="0.25">
      <c r="A45" s="188">
        <v>0.83333333333333337</v>
      </c>
      <c r="B45" s="194" t="s">
        <v>294</v>
      </c>
      <c r="C45" s="194" t="s">
        <v>294</v>
      </c>
      <c r="D45" s="194" t="s">
        <v>294</v>
      </c>
      <c r="E45" s="194" t="s">
        <v>294</v>
      </c>
      <c r="F45" s="194" t="s">
        <v>294</v>
      </c>
      <c r="G45" s="194" t="s">
        <v>294</v>
      </c>
      <c r="H45" s="194" t="s">
        <v>294</v>
      </c>
    </row>
    <row r="46" spans="1:8" ht="78.75" x14ac:dyDescent="0.25">
      <c r="A46" s="188">
        <v>0.85416666666666696</v>
      </c>
      <c r="B46" s="194" t="s">
        <v>294</v>
      </c>
      <c r="C46" s="194" t="s">
        <v>294</v>
      </c>
      <c r="D46" s="194" t="s">
        <v>294</v>
      </c>
      <c r="E46" s="194" t="s">
        <v>294</v>
      </c>
      <c r="F46" s="194" t="s">
        <v>294</v>
      </c>
      <c r="G46" s="194" t="s">
        <v>294</v>
      </c>
      <c r="H46" s="194" t="s">
        <v>294</v>
      </c>
    </row>
    <row r="47" spans="1:8" ht="78.75" x14ac:dyDescent="0.25">
      <c r="A47" s="188">
        <v>0.875</v>
      </c>
      <c r="B47" s="194" t="s">
        <v>294</v>
      </c>
      <c r="C47" s="194" t="s">
        <v>294</v>
      </c>
      <c r="D47" s="194" t="s">
        <v>294</v>
      </c>
      <c r="E47" s="194" t="s">
        <v>294</v>
      </c>
      <c r="F47" s="194" t="s">
        <v>294</v>
      </c>
      <c r="G47" s="194" t="s">
        <v>294</v>
      </c>
      <c r="H47" s="194" t="s">
        <v>294</v>
      </c>
    </row>
    <row r="48" spans="1:8" ht="78.75" x14ac:dyDescent="0.25">
      <c r="A48" s="188">
        <v>0.89583333333333304</v>
      </c>
      <c r="B48" s="194" t="s">
        <v>294</v>
      </c>
      <c r="C48" s="194" t="s">
        <v>294</v>
      </c>
      <c r="D48" s="194" t="s">
        <v>294</v>
      </c>
      <c r="E48" s="194" t="s">
        <v>294</v>
      </c>
      <c r="F48" s="194" t="s">
        <v>294</v>
      </c>
      <c r="G48" s="194" t="s">
        <v>294</v>
      </c>
      <c r="H48" s="194" t="s">
        <v>294</v>
      </c>
    </row>
    <row r="49" spans="1:10" ht="78.75" x14ac:dyDescent="0.25">
      <c r="A49" s="188">
        <v>0.91666666666666663</v>
      </c>
      <c r="B49" s="194" t="s">
        <v>294</v>
      </c>
      <c r="C49" s="194" t="s">
        <v>294</v>
      </c>
      <c r="D49" s="194" t="s">
        <v>294</v>
      </c>
      <c r="E49" s="194" t="s">
        <v>294</v>
      </c>
      <c r="F49" s="194" t="s">
        <v>294</v>
      </c>
      <c r="G49" s="194" t="s">
        <v>294</v>
      </c>
      <c r="H49" s="194" t="s">
        <v>294</v>
      </c>
    </row>
    <row r="50" spans="1:10" ht="78.75" x14ac:dyDescent="0.25">
      <c r="A50" s="188">
        <v>0.9375</v>
      </c>
      <c r="B50" s="194" t="s">
        <v>294</v>
      </c>
      <c r="C50" s="194" t="s">
        <v>294</v>
      </c>
      <c r="D50" s="194" t="s">
        <v>294</v>
      </c>
      <c r="E50" s="194" t="s">
        <v>294</v>
      </c>
      <c r="F50" s="194" t="s">
        <v>294</v>
      </c>
      <c r="G50" s="194" t="s">
        <v>294</v>
      </c>
      <c r="H50" s="194" t="s">
        <v>294</v>
      </c>
    </row>
    <row r="51" spans="1:10" ht="78.75" x14ac:dyDescent="0.25">
      <c r="A51" s="188">
        <v>0.95833333333333337</v>
      </c>
      <c r="B51" s="194" t="s">
        <v>294</v>
      </c>
      <c r="C51" s="194" t="s">
        <v>294</v>
      </c>
      <c r="D51" s="194" t="s">
        <v>294</v>
      </c>
      <c r="E51" s="194" t="s">
        <v>294</v>
      </c>
      <c r="F51" s="194" t="s">
        <v>294</v>
      </c>
      <c r="G51" s="194" t="s">
        <v>294</v>
      </c>
      <c r="H51" s="194" t="s">
        <v>294</v>
      </c>
    </row>
    <row r="52" spans="1:10" s="7" customFormat="1" ht="78.75" x14ac:dyDescent="0.25">
      <c r="A52" s="188">
        <v>0.97916666666666696</v>
      </c>
      <c r="B52" s="194" t="s">
        <v>294</v>
      </c>
      <c r="C52" s="194" t="s">
        <v>294</v>
      </c>
      <c r="D52" s="194" t="s">
        <v>294</v>
      </c>
      <c r="E52" s="194" t="s">
        <v>294</v>
      </c>
      <c r="F52" s="194" t="s">
        <v>294</v>
      </c>
      <c r="G52" s="194" t="s">
        <v>294</v>
      </c>
      <c r="H52" s="194" t="s">
        <v>294</v>
      </c>
      <c r="I52" s="189"/>
      <c r="J52" s="189"/>
    </row>
    <row r="53" spans="1:10" s="7" customFormat="1" x14ac:dyDescent="0.25">
      <c r="A53" s="190"/>
      <c r="I53" s="189"/>
      <c r="J53" s="189"/>
    </row>
    <row r="54" spans="1:10" s="7" customFormat="1" x14ac:dyDescent="0.25">
      <c r="A54" s="190"/>
      <c r="I54" s="189"/>
      <c r="J54" s="189"/>
    </row>
    <row r="55" spans="1:10" s="7" customFormat="1" x14ac:dyDescent="0.25">
      <c r="A55" s="190"/>
      <c r="I55" s="189"/>
      <c r="J55" s="189"/>
    </row>
    <row r="56" spans="1:10" s="7" customFormat="1" x14ac:dyDescent="0.25">
      <c r="A56" s="190"/>
      <c r="I56" s="189"/>
      <c r="J56" s="189"/>
    </row>
    <row r="57" spans="1:10" s="7" customFormat="1" x14ac:dyDescent="0.25">
      <c r="A57" s="190"/>
      <c r="I57" s="189"/>
      <c r="J57" s="189"/>
    </row>
    <row r="58" spans="1:10" s="7" customFormat="1" x14ac:dyDescent="0.25">
      <c r="A58" s="190"/>
      <c r="I58" s="189"/>
      <c r="J58" s="189"/>
    </row>
    <row r="59" spans="1:10" s="7" customFormat="1" x14ac:dyDescent="0.25">
      <c r="A59" s="190"/>
      <c r="I59" s="189"/>
      <c r="J59" s="189"/>
    </row>
    <row r="60" spans="1:10" s="7" customFormat="1" x14ac:dyDescent="0.25">
      <c r="A60" s="190"/>
      <c r="I60" s="189"/>
      <c r="J60" s="189"/>
    </row>
    <row r="61" spans="1:10" s="7" customFormat="1" x14ac:dyDescent="0.25">
      <c r="A61" s="190"/>
      <c r="I61" s="189"/>
      <c r="J61" s="189"/>
    </row>
    <row r="62" spans="1:10" s="7" customFormat="1" x14ac:dyDescent="0.25">
      <c r="A62" s="190"/>
      <c r="I62" s="189"/>
      <c r="J62" s="189"/>
    </row>
    <row r="63" spans="1:10" s="7" customFormat="1" x14ac:dyDescent="0.25">
      <c r="A63" s="190"/>
      <c r="I63" s="189"/>
      <c r="J63" s="189"/>
    </row>
    <row r="64" spans="1:10" s="7" customFormat="1" x14ac:dyDescent="0.25">
      <c r="A64" s="190"/>
      <c r="I64" s="189"/>
      <c r="J64" s="189"/>
    </row>
    <row r="65" spans="1:35" s="7" customFormat="1" x14ac:dyDescent="0.25">
      <c r="A65" s="190"/>
      <c r="I65" s="189"/>
      <c r="J65" s="189"/>
    </row>
    <row r="66" spans="1:35" s="7" customFormat="1" x14ac:dyDescent="0.25">
      <c r="A66" s="190"/>
      <c r="I66" s="189"/>
      <c r="J66" s="189"/>
    </row>
    <row r="67" spans="1:35" s="7" customFormat="1" x14ac:dyDescent="0.25">
      <c r="A67" s="190"/>
      <c r="I67" s="189"/>
      <c r="J67" s="189"/>
    </row>
    <row r="68" spans="1:35" s="7" customFormat="1" x14ac:dyDescent="0.25">
      <c r="A68" s="190"/>
      <c r="I68" s="189"/>
      <c r="J68" s="189"/>
    </row>
    <row r="69" spans="1:35" s="2" customFormat="1" x14ac:dyDescent="0.25">
      <c r="I69" s="189"/>
      <c r="J69" s="189"/>
      <c r="K69" s="7"/>
      <c r="L69" s="7"/>
      <c r="M69" s="7"/>
      <c r="N69" s="7"/>
      <c r="O69" s="7"/>
      <c r="P69" s="7"/>
      <c r="Q69" s="7"/>
      <c r="R69" s="7"/>
      <c r="S69" s="7"/>
      <c r="T69" s="7"/>
      <c r="U69" s="7"/>
      <c r="V69" s="7"/>
      <c r="W69" s="7"/>
      <c r="X69" s="7"/>
      <c r="Y69" s="7"/>
      <c r="Z69" s="7"/>
      <c r="AA69" s="7"/>
      <c r="AB69" s="7"/>
      <c r="AC69" s="7"/>
      <c r="AD69" s="7"/>
      <c r="AE69" s="7"/>
      <c r="AF69" s="7"/>
      <c r="AG69" s="7"/>
      <c r="AH69" s="7"/>
      <c r="AI69" s="7"/>
    </row>
    <row r="70" spans="1:35" s="2" customFormat="1" x14ac:dyDescent="0.25">
      <c r="I70" s="189"/>
      <c r="J70" s="189"/>
      <c r="K70" s="7"/>
      <c r="L70" s="7"/>
      <c r="M70" s="7"/>
      <c r="N70" s="7"/>
      <c r="O70" s="7"/>
      <c r="P70" s="7"/>
      <c r="Q70" s="7"/>
      <c r="R70" s="7"/>
      <c r="S70" s="7"/>
      <c r="T70" s="7"/>
      <c r="U70" s="7"/>
      <c r="V70" s="7"/>
      <c r="W70" s="7"/>
      <c r="X70" s="7"/>
      <c r="Y70" s="7"/>
      <c r="Z70" s="7"/>
      <c r="AA70" s="7"/>
      <c r="AB70" s="7"/>
      <c r="AC70" s="7"/>
      <c r="AD70" s="7"/>
      <c r="AE70" s="7"/>
      <c r="AF70" s="7"/>
      <c r="AG70" s="7"/>
      <c r="AH70" s="7"/>
      <c r="AI70" s="7"/>
    </row>
    <row r="71" spans="1:35" s="2" customFormat="1" x14ac:dyDescent="0.25">
      <c r="I71" s="189"/>
      <c r="J71" s="189"/>
      <c r="K71" s="7"/>
      <c r="L71" s="7"/>
      <c r="M71" s="7"/>
      <c r="N71" s="7"/>
      <c r="O71" s="7"/>
      <c r="P71" s="7"/>
      <c r="Q71" s="7"/>
      <c r="R71" s="7"/>
      <c r="S71" s="7"/>
      <c r="T71" s="7"/>
      <c r="U71" s="7"/>
      <c r="V71" s="7"/>
      <c r="W71" s="7"/>
      <c r="X71" s="7"/>
      <c r="Y71" s="7"/>
      <c r="Z71" s="7"/>
      <c r="AA71" s="7"/>
      <c r="AB71" s="7"/>
      <c r="AC71" s="7"/>
      <c r="AD71" s="7"/>
      <c r="AE71" s="7"/>
      <c r="AF71" s="7"/>
      <c r="AG71" s="7"/>
      <c r="AH71" s="7"/>
      <c r="AI71" s="7"/>
    </row>
    <row r="72" spans="1:35" s="2" customFormat="1" x14ac:dyDescent="0.25">
      <c r="I72" s="189"/>
      <c r="J72" s="189"/>
      <c r="K72" s="7"/>
      <c r="L72" s="7"/>
      <c r="M72" s="7"/>
      <c r="N72" s="7"/>
      <c r="O72" s="7"/>
      <c r="P72" s="7"/>
      <c r="Q72" s="7"/>
      <c r="R72" s="7"/>
      <c r="S72" s="7"/>
      <c r="T72" s="7"/>
      <c r="U72" s="7"/>
      <c r="V72" s="7"/>
      <c r="W72" s="7"/>
      <c r="X72" s="7"/>
      <c r="Y72" s="7"/>
      <c r="Z72" s="7"/>
      <c r="AA72" s="7"/>
      <c r="AB72" s="7"/>
      <c r="AC72" s="7"/>
      <c r="AD72" s="7"/>
      <c r="AE72" s="7"/>
      <c r="AF72" s="7"/>
      <c r="AG72" s="7"/>
      <c r="AH72" s="7"/>
      <c r="AI72" s="7"/>
    </row>
    <row r="73" spans="1:35" s="2" customFormat="1" x14ac:dyDescent="0.25">
      <c r="I73" s="189"/>
      <c r="J73" s="189"/>
      <c r="K73" s="7"/>
      <c r="L73" s="7"/>
      <c r="M73" s="7"/>
      <c r="N73" s="7"/>
      <c r="O73" s="7"/>
      <c r="P73" s="7"/>
      <c r="Q73" s="7"/>
      <c r="R73" s="7"/>
      <c r="S73" s="7"/>
      <c r="T73" s="7"/>
      <c r="U73" s="7"/>
      <c r="V73" s="7"/>
      <c r="W73" s="7"/>
      <c r="X73" s="7"/>
      <c r="Y73" s="7"/>
      <c r="Z73" s="7"/>
      <c r="AA73" s="7"/>
      <c r="AB73" s="7"/>
      <c r="AC73" s="7"/>
      <c r="AD73" s="7"/>
      <c r="AE73" s="7"/>
      <c r="AF73" s="7"/>
      <c r="AG73" s="7"/>
      <c r="AH73" s="7"/>
      <c r="AI73" s="7"/>
    </row>
    <row r="74" spans="1:35" s="2" customFormat="1" x14ac:dyDescent="0.25">
      <c r="I74" s="189"/>
      <c r="J74" s="189"/>
      <c r="K74" s="7"/>
      <c r="L74" s="7"/>
      <c r="M74" s="7"/>
      <c r="N74" s="7"/>
      <c r="O74" s="7"/>
      <c r="P74" s="7"/>
      <c r="Q74" s="7"/>
      <c r="R74" s="7"/>
      <c r="S74" s="7"/>
      <c r="T74" s="7"/>
      <c r="U74" s="7"/>
      <c r="V74" s="7"/>
      <c r="W74" s="7"/>
      <c r="X74" s="7"/>
      <c r="Y74" s="7"/>
      <c r="Z74" s="7"/>
      <c r="AA74" s="7"/>
      <c r="AB74" s="7"/>
      <c r="AC74" s="7"/>
      <c r="AD74" s="7"/>
      <c r="AE74" s="7"/>
      <c r="AF74" s="7"/>
      <c r="AG74" s="7"/>
      <c r="AH74" s="7"/>
      <c r="AI74" s="7"/>
    </row>
    <row r="75" spans="1:35" s="2" customFormat="1" x14ac:dyDescent="0.25">
      <c r="I75" s="189"/>
      <c r="J75" s="189"/>
      <c r="K75" s="7"/>
      <c r="L75" s="7"/>
      <c r="M75" s="7"/>
      <c r="N75" s="7"/>
      <c r="O75" s="7"/>
      <c r="P75" s="7"/>
      <c r="Q75" s="7"/>
      <c r="R75" s="7"/>
      <c r="S75" s="7"/>
      <c r="T75" s="7"/>
      <c r="U75" s="7"/>
      <c r="V75" s="7"/>
      <c r="W75" s="7"/>
      <c r="X75" s="7"/>
      <c r="Y75" s="7"/>
      <c r="Z75" s="7"/>
      <c r="AA75" s="7"/>
      <c r="AB75" s="7"/>
      <c r="AC75" s="7"/>
      <c r="AD75" s="7"/>
      <c r="AE75" s="7"/>
      <c r="AF75" s="7"/>
      <c r="AG75" s="7"/>
      <c r="AH75" s="7"/>
      <c r="AI75" s="7"/>
    </row>
    <row r="76" spans="1:35" s="2" customFormat="1" x14ac:dyDescent="0.25">
      <c r="I76" s="189"/>
      <c r="J76" s="189"/>
      <c r="K76" s="7"/>
      <c r="L76" s="7"/>
      <c r="M76" s="7"/>
      <c r="N76" s="7"/>
      <c r="O76" s="7"/>
      <c r="P76" s="7"/>
      <c r="Q76" s="7"/>
      <c r="R76" s="7"/>
      <c r="S76" s="7"/>
      <c r="T76" s="7"/>
      <c r="U76" s="7"/>
      <c r="V76" s="7"/>
      <c r="W76" s="7"/>
      <c r="X76" s="7"/>
      <c r="Y76" s="7"/>
      <c r="Z76" s="7"/>
      <c r="AA76" s="7"/>
      <c r="AB76" s="7"/>
      <c r="AC76" s="7"/>
      <c r="AD76" s="7"/>
      <c r="AE76" s="7"/>
      <c r="AF76" s="7"/>
      <c r="AG76" s="7"/>
      <c r="AH76" s="7"/>
      <c r="AI76" s="7"/>
    </row>
    <row r="77" spans="1:35" s="2" customFormat="1" x14ac:dyDescent="0.25">
      <c r="I77" s="189"/>
      <c r="J77" s="189"/>
      <c r="K77" s="7"/>
      <c r="L77" s="7"/>
      <c r="M77" s="7"/>
      <c r="N77" s="7"/>
      <c r="O77" s="7"/>
      <c r="P77" s="7"/>
      <c r="Q77" s="7"/>
      <c r="R77" s="7"/>
      <c r="S77" s="7"/>
      <c r="T77" s="7"/>
      <c r="U77" s="7"/>
      <c r="V77" s="7"/>
      <c r="W77" s="7"/>
      <c r="X77" s="7"/>
      <c r="Y77" s="7"/>
      <c r="Z77" s="7"/>
      <c r="AA77" s="7"/>
      <c r="AB77" s="7"/>
      <c r="AC77" s="7"/>
      <c r="AD77" s="7"/>
      <c r="AE77" s="7"/>
      <c r="AF77" s="7"/>
      <c r="AG77" s="7"/>
      <c r="AH77" s="7"/>
      <c r="AI77" s="7"/>
    </row>
    <row r="78" spans="1:35" s="2" customFormat="1" x14ac:dyDescent="0.25">
      <c r="I78" s="189"/>
      <c r="J78" s="189"/>
      <c r="K78" s="7"/>
      <c r="L78" s="7"/>
      <c r="M78" s="7"/>
      <c r="N78" s="7"/>
      <c r="O78" s="7"/>
      <c r="P78" s="7"/>
      <c r="Q78" s="7"/>
      <c r="R78" s="7"/>
      <c r="S78" s="7"/>
      <c r="T78" s="7"/>
      <c r="U78" s="7"/>
      <c r="V78" s="7"/>
      <c r="W78" s="7"/>
      <c r="X78" s="7"/>
      <c r="Y78" s="7"/>
      <c r="Z78" s="7"/>
      <c r="AA78" s="7"/>
      <c r="AB78" s="7"/>
      <c r="AC78" s="7"/>
      <c r="AD78" s="7"/>
      <c r="AE78" s="7"/>
      <c r="AF78" s="7"/>
      <c r="AG78" s="7"/>
      <c r="AH78" s="7"/>
      <c r="AI78" s="7"/>
    </row>
    <row r="79" spans="1:35" s="2" customFormat="1" x14ac:dyDescent="0.25">
      <c r="I79" s="189"/>
      <c r="J79" s="189"/>
      <c r="K79" s="7"/>
      <c r="L79" s="7"/>
      <c r="M79" s="7"/>
      <c r="N79" s="7"/>
      <c r="O79" s="7"/>
      <c r="P79" s="7"/>
      <c r="Q79" s="7"/>
      <c r="R79" s="7"/>
      <c r="S79" s="7"/>
      <c r="T79" s="7"/>
      <c r="U79" s="7"/>
      <c r="V79" s="7"/>
      <c r="W79" s="7"/>
      <c r="X79" s="7"/>
      <c r="Y79" s="7"/>
      <c r="Z79" s="7"/>
      <c r="AA79" s="7"/>
      <c r="AB79" s="7"/>
      <c r="AC79" s="7"/>
      <c r="AD79" s="7"/>
      <c r="AE79" s="7"/>
      <c r="AF79" s="7"/>
      <c r="AG79" s="7"/>
      <c r="AH79" s="7"/>
      <c r="AI79" s="7"/>
    </row>
    <row r="80" spans="1:35" s="2" customFormat="1" x14ac:dyDescent="0.25">
      <c r="I80" s="189"/>
      <c r="J80" s="189"/>
      <c r="K80" s="7"/>
      <c r="L80" s="7"/>
      <c r="M80" s="7"/>
      <c r="N80" s="7"/>
      <c r="O80" s="7"/>
      <c r="P80" s="7"/>
      <c r="Q80" s="7"/>
      <c r="R80" s="7"/>
      <c r="S80" s="7"/>
      <c r="T80" s="7"/>
      <c r="U80" s="7"/>
      <c r="V80" s="7"/>
      <c r="W80" s="7"/>
      <c r="X80" s="7"/>
      <c r="Y80" s="7"/>
      <c r="Z80" s="7"/>
      <c r="AA80" s="7"/>
      <c r="AB80" s="7"/>
      <c r="AC80" s="7"/>
      <c r="AD80" s="7"/>
      <c r="AE80" s="7"/>
      <c r="AF80" s="7"/>
      <c r="AG80" s="7"/>
      <c r="AH80" s="7"/>
      <c r="AI80" s="7"/>
    </row>
    <row r="81" spans="9:35" s="2" customFormat="1" x14ac:dyDescent="0.25">
      <c r="I81" s="189"/>
      <c r="J81" s="189"/>
      <c r="K81" s="7"/>
      <c r="L81" s="7"/>
      <c r="M81" s="7"/>
      <c r="N81" s="7"/>
      <c r="O81" s="7"/>
      <c r="P81" s="7"/>
      <c r="Q81" s="7"/>
      <c r="R81" s="7"/>
      <c r="S81" s="7"/>
      <c r="T81" s="7"/>
      <c r="U81" s="7"/>
      <c r="V81" s="7"/>
      <c r="W81" s="7"/>
      <c r="X81" s="7"/>
      <c r="Y81" s="7"/>
      <c r="Z81" s="7"/>
      <c r="AA81" s="7"/>
      <c r="AB81" s="7"/>
      <c r="AC81" s="7"/>
      <c r="AD81" s="7"/>
      <c r="AE81" s="7"/>
      <c r="AF81" s="7"/>
      <c r="AG81" s="7"/>
      <c r="AH81" s="7"/>
      <c r="AI81" s="7"/>
    </row>
    <row r="82" spans="9:35" s="2" customFormat="1" x14ac:dyDescent="0.25">
      <c r="I82" s="189"/>
      <c r="J82" s="189"/>
      <c r="K82" s="7"/>
      <c r="L82" s="7"/>
      <c r="M82" s="7"/>
      <c r="N82" s="7"/>
      <c r="O82" s="7"/>
      <c r="P82" s="7"/>
      <c r="Q82" s="7"/>
      <c r="R82" s="7"/>
      <c r="S82" s="7"/>
      <c r="T82" s="7"/>
      <c r="U82" s="7"/>
      <c r="V82" s="7"/>
      <c r="W82" s="7"/>
      <c r="X82" s="7"/>
      <c r="Y82" s="7"/>
      <c r="Z82" s="7"/>
      <c r="AA82" s="7"/>
      <c r="AB82" s="7"/>
      <c r="AC82" s="7"/>
      <c r="AD82" s="7"/>
      <c r="AE82" s="7"/>
      <c r="AF82" s="7"/>
      <c r="AG82" s="7"/>
      <c r="AH82" s="7"/>
      <c r="AI82" s="7"/>
    </row>
    <row r="83" spans="9:35" s="2" customFormat="1" x14ac:dyDescent="0.25">
      <c r="I83" s="189"/>
      <c r="J83" s="189"/>
      <c r="K83" s="7"/>
      <c r="L83" s="7"/>
      <c r="M83" s="7"/>
      <c r="N83" s="7"/>
      <c r="O83" s="7"/>
      <c r="P83" s="7"/>
      <c r="Q83" s="7"/>
      <c r="R83" s="7"/>
      <c r="S83" s="7"/>
      <c r="T83" s="7"/>
      <c r="U83" s="7"/>
      <c r="V83" s="7"/>
      <c r="W83" s="7"/>
      <c r="X83" s="7"/>
      <c r="Y83" s="7"/>
      <c r="Z83" s="7"/>
      <c r="AA83" s="7"/>
      <c r="AB83" s="7"/>
      <c r="AC83" s="7"/>
      <c r="AD83" s="7"/>
      <c r="AE83" s="7"/>
      <c r="AF83" s="7"/>
      <c r="AG83" s="7"/>
      <c r="AH83" s="7"/>
      <c r="AI83" s="7"/>
    </row>
    <row r="84" spans="9:35" s="2" customFormat="1" x14ac:dyDescent="0.25">
      <c r="I84" s="189"/>
      <c r="J84" s="189"/>
      <c r="K84" s="7"/>
      <c r="L84" s="7"/>
      <c r="M84" s="7"/>
      <c r="N84" s="7"/>
      <c r="O84" s="7"/>
      <c r="P84" s="7"/>
      <c r="Q84" s="7"/>
      <c r="R84" s="7"/>
      <c r="S84" s="7"/>
      <c r="T84" s="7"/>
      <c r="U84" s="7"/>
      <c r="V84" s="7"/>
      <c r="W84" s="7"/>
      <c r="X84" s="7"/>
      <c r="Y84" s="7"/>
      <c r="Z84" s="7"/>
      <c r="AA84" s="7"/>
      <c r="AB84" s="7"/>
      <c r="AC84" s="7"/>
      <c r="AD84" s="7"/>
      <c r="AE84" s="7"/>
      <c r="AF84" s="7"/>
      <c r="AG84" s="7"/>
      <c r="AH84" s="7"/>
      <c r="AI84" s="7"/>
    </row>
    <row r="85" spans="9:35" s="2" customFormat="1" x14ac:dyDescent="0.25">
      <c r="I85" s="189"/>
      <c r="J85" s="189"/>
      <c r="K85" s="7"/>
      <c r="L85" s="7"/>
      <c r="M85" s="7"/>
      <c r="N85" s="7"/>
      <c r="O85" s="7"/>
      <c r="P85" s="7"/>
      <c r="Q85" s="7"/>
      <c r="R85" s="7"/>
      <c r="S85" s="7"/>
      <c r="T85" s="7"/>
      <c r="U85" s="7"/>
      <c r="V85" s="7"/>
      <c r="W85" s="7"/>
      <c r="X85" s="7"/>
      <c r="Y85" s="7"/>
      <c r="Z85" s="7"/>
      <c r="AA85" s="7"/>
      <c r="AB85" s="7"/>
      <c r="AC85" s="7"/>
      <c r="AD85" s="7"/>
      <c r="AE85" s="7"/>
      <c r="AF85" s="7"/>
      <c r="AG85" s="7"/>
      <c r="AH85" s="7"/>
      <c r="AI85" s="7"/>
    </row>
    <row r="86" spans="9:35" s="2" customFormat="1" x14ac:dyDescent="0.25">
      <c r="I86" s="189"/>
      <c r="J86" s="189"/>
      <c r="K86" s="7"/>
      <c r="L86" s="7"/>
      <c r="M86" s="7"/>
      <c r="N86" s="7"/>
      <c r="O86" s="7"/>
      <c r="P86" s="7"/>
      <c r="Q86" s="7"/>
      <c r="R86" s="7"/>
      <c r="S86" s="7"/>
      <c r="T86" s="7"/>
      <c r="U86" s="7"/>
      <c r="V86" s="7"/>
      <c r="W86" s="7"/>
      <c r="X86" s="7"/>
      <c r="Y86" s="7"/>
      <c r="Z86" s="7"/>
      <c r="AA86" s="7"/>
      <c r="AB86" s="7"/>
      <c r="AC86" s="7"/>
      <c r="AD86" s="7"/>
      <c r="AE86" s="7"/>
      <c r="AF86" s="7"/>
      <c r="AG86" s="7"/>
      <c r="AH86" s="7"/>
      <c r="AI86" s="7"/>
    </row>
    <row r="87" spans="9:35" s="2" customFormat="1" x14ac:dyDescent="0.25">
      <c r="I87" s="189"/>
      <c r="J87" s="189"/>
      <c r="K87" s="7"/>
      <c r="L87" s="7"/>
      <c r="M87" s="7"/>
      <c r="N87" s="7"/>
      <c r="O87" s="7"/>
      <c r="P87" s="7"/>
      <c r="Q87" s="7"/>
      <c r="R87" s="7"/>
      <c r="S87" s="7"/>
      <c r="T87" s="7"/>
      <c r="U87" s="7"/>
      <c r="V87" s="7"/>
      <c r="W87" s="7"/>
      <c r="X87" s="7"/>
      <c r="Y87" s="7"/>
      <c r="Z87" s="7"/>
      <c r="AA87" s="7"/>
      <c r="AB87" s="7"/>
      <c r="AC87" s="7"/>
      <c r="AD87" s="7"/>
      <c r="AE87" s="7"/>
      <c r="AF87" s="7"/>
      <c r="AG87" s="7"/>
      <c r="AH87" s="7"/>
      <c r="AI87" s="7"/>
    </row>
    <row r="88" spans="9:35" s="2" customFormat="1" x14ac:dyDescent="0.25">
      <c r="I88" s="189"/>
      <c r="J88" s="189"/>
      <c r="K88" s="7"/>
      <c r="L88" s="7"/>
      <c r="M88" s="7"/>
      <c r="N88" s="7"/>
      <c r="O88" s="7"/>
      <c r="P88" s="7"/>
      <c r="Q88" s="7"/>
      <c r="R88" s="7"/>
      <c r="S88" s="7"/>
      <c r="T88" s="7"/>
      <c r="U88" s="7"/>
      <c r="V88" s="7"/>
      <c r="W88" s="7"/>
      <c r="X88" s="7"/>
      <c r="Y88" s="7"/>
      <c r="Z88" s="7"/>
      <c r="AA88" s="7"/>
      <c r="AB88" s="7"/>
      <c r="AC88" s="7"/>
      <c r="AD88" s="7"/>
      <c r="AE88" s="7"/>
      <c r="AF88" s="7"/>
      <c r="AG88" s="7"/>
      <c r="AH88" s="7"/>
      <c r="AI88" s="7"/>
    </row>
    <row r="89" spans="9:35" s="2" customFormat="1" x14ac:dyDescent="0.25">
      <c r="I89" s="189"/>
      <c r="J89" s="189"/>
      <c r="K89" s="7"/>
      <c r="L89" s="7"/>
      <c r="M89" s="7"/>
      <c r="N89" s="7"/>
      <c r="O89" s="7"/>
      <c r="P89" s="7"/>
      <c r="Q89" s="7"/>
      <c r="R89" s="7"/>
      <c r="S89" s="7"/>
      <c r="T89" s="7"/>
      <c r="U89" s="7"/>
      <c r="V89" s="7"/>
      <c r="W89" s="7"/>
      <c r="X89" s="7"/>
      <c r="Y89" s="7"/>
      <c r="Z89" s="7"/>
      <c r="AA89" s="7"/>
      <c r="AB89" s="7"/>
      <c r="AC89" s="7"/>
      <c r="AD89" s="7"/>
      <c r="AE89" s="7"/>
      <c r="AF89" s="7"/>
      <c r="AG89" s="7"/>
      <c r="AH89" s="7"/>
      <c r="AI89" s="7"/>
    </row>
    <row r="90" spans="9:35" s="2" customFormat="1" x14ac:dyDescent="0.25">
      <c r="I90" s="189"/>
      <c r="J90" s="189"/>
      <c r="K90" s="7"/>
      <c r="L90" s="7"/>
      <c r="M90" s="7"/>
      <c r="N90" s="7"/>
      <c r="O90" s="7"/>
      <c r="P90" s="7"/>
      <c r="Q90" s="7"/>
      <c r="R90" s="7"/>
      <c r="S90" s="7"/>
      <c r="T90" s="7"/>
      <c r="U90" s="7"/>
      <c r="V90" s="7"/>
      <c r="W90" s="7"/>
      <c r="X90" s="7"/>
      <c r="Y90" s="7"/>
      <c r="Z90" s="7"/>
      <c r="AA90" s="7"/>
      <c r="AB90" s="7"/>
      <c r="AC90" s="7"/>
      <c r="AD90" s="7"/>
      <c r="AE90" s="7"/>
      <c r="AF90" s="7"/>
      <c r="AG90" s="7"/>
      <c r="AH90" s="7"/>
      <c r="AI90" s="7"/>
    </row>
    <row r="91" spans="9:35" s="2" customFormat="1" x14ac:dyDescent="0.25">
      <c r="I91" s="189"/>
      <c r="J91" s="189"/>
      <c r="K91" s="7"/>
      <c r="L91" s="7"/>
      <c r="M91" s="7"/>
      <c r="N91" s="7"/>
      <c r="O91" s="7"/>
      <c r="P91" s="7"/>
      <c r="Q91" s="7"/>
      <c r="R91" s="7"/>
      <c r="S91" s="7"/>
      <c r="T91" s="7"/>
      <c r="U91" s="7"/>
      <c r="V91" s="7"/>
      <c r="W91" s="7"/>
      <c r="X91" s="7"/>
      <c r="Y91" s="7"/>
      <c r="Z91" s="7"/>
      <c r="AA91" s="7"/>
      <c r="AB91" s="7"/>
      <c r="AC91" s="7"/>
      <c r="AD91" s="7"/>
      <c r="AE91" s="7"/>
      <c r="AF91" s="7"/>
      <c r="AG91" s="7"/>
      <c r="AH91" s="7"/>
      <c r="AI91" s="7"/>
    </row>
    <row r="92" spans="9:35" s="2" customFormat="1" x14ac:dyDescent="0.25">
      <c r="I92" s="189"/>
      <c r="J92" s="189"/>
      <c r="K92" s="7"/>
      <c r="L92" s="7"/>
      <c r="M92" s="7"/>
      <c r="N92" s="7"/>
      <c r="O92" s="7"/>
      <c r="P92" s="7"/>
      <c r="Q92" s="7"/>
      <c r="R92" s="7"/>
      <c r="S92" s="7"/>
      <c r="T92" s="7"/>
      <c r="U92" s="7"/>
      <c r="V92" s="7"/>
      <c r="W92" s="7"/>
      <c r="X92" s="7"/>
      <c r="Y92" s="7"/>
      <c r="Z92" s="7"/>
      <c r="AA92" s="7"/>
      <c r="AB92" s="7"/>
      <c r="AC92" s="7"/>
      <c r="AD92" s="7"/>
      <c r="AE92" s="7"/>
      <c r="AF92" s="7"/>
      <c r="AG92" s="7"/>
      <c r="AH92" s="7"/>
      <c r="AI92" s="7"/>
    </row>
    <row r="93" spans="9:35" s="2" customFormat="1" x14ac:dyDescent="0.25">
      <c r="I93" s="189"/>
      <c r="J93" s="189"/>
      <c r="K93" s="7"/>
      <c r="L93" s="7"/>
      <c r="M93" s="7"/>
      <c r="N93" s="7"/>
      <c r="O93" s="7"/>
      <c r="P93" s="7"/>
      <c r="Q93" s="7"/>
      <c r="R93" s="7"/>
      <c r="S93" s="7"/>
      <c r="T93" s="7"/>
      <c r="U93" s="7"/>
      <c r="V93" s="7"/>
      <c r="W93" s="7"/>
      <c r="X93" s="7"/>
      <c r="Y93" s="7"/>
      <c r="Z93" s="7"/>
      <c r="AA93" s="7"/>
      <c r="AB93" s="7"/>
      <c r="AC93" s="7"/>
      <c r="AD93" s="7"/>
      <c r="AE93" s="7"/>
      <c r="AF93" s="7"/>
      <c r="AG93" s="7"/>
      <c r="AH93" s="7"/>
      <c r="AI93" s="7"/>
    </row>
    <row r="94" spans="9:35" s="2" customFormat="1" x14ac:dyDescent="0.25">
      <c r="I94" s="189"/>
      <c r="J94" s="189"/>
      <c r="K94" s="7"/>
      <c r="L94" s="7"/>
      <c r="M94" s="7"/>
      <c r="N94" s="7"/>
      <c r="O94" s="7"/>
      <c r="P94" s="7"/>
      <c r="Q94" s="7"/>
      <c r="R94" s="7"/>
      <c r="S94" s="7"/>
      <c r="T94" s="7"/>
      <c r="U94" s="7"/>
      <c r="V94" s="7"/>
      <c r="W94" s="7"/>
      <c r="X94" s="7"/>
      <c r="Y94" s="7"/>
      <c r="Z94" s="7"/>
      <c r="AA94" s="7"/>
      <c r="AB94" s="7"/>
      <c r="AC94" s="7"/>
      <c r="AD94" s="7"/>
      <c r="AE94" s="7"/>
      <c r="AF94" s="7"/>
      <c r="AG94" s="7"/>
      <c r="AH94" s="7"/>
      <c r="AI94" s="7"/>
    </row>
    <row r="95" spans="9:35" s="2" customFormat="1" x14ac:dyDescent="0.25">
      <c r="I95" s="189"/>
      <c r="J95" s="189"/>
      <c r="K95" s="7"/>
      <c r="L95" s="7"/>
      <c r="M95" s="7"/>
      <c r="N95" s="7"/>
      <c r="O95" s="7"/>
      <c r="P95" s="7"/>
      <c r="Q95" s="7"/>
      <c r="R95" s="7"/>
      <c r="S95" s="7"/>
      <c r="T95" s="7"/>
      <c r="U95" s="7"/>
      <c r="V95" s="7"/>
      <c r="W95" s="7"/>
      <c r="X95" s="7"/>
      <c r="Y95" s="7"/>
      <c r="Z95" s="7"/>
      <c r="AA95" s="7"/>
      <c r="AB95" s="7"/>
      <c r="AC95" s="7"/>
      <c r="AD95" s="7"/>
      <c r="AE95" s="7"/>
      <c r="AF95" s="7"/>
      <c r="AG95" s="7"/>
      <c r="AH95" s="7"/>
      <c r="AI95" s="7"/>
    </row>
    <row r="96" spans="9:35" s="2" customFormat="1" x14ac:dyDescent="0.25">
      <c r="I96" s="189"/>
      <c r="J96" s="189"/>
      <c r="K96" s="7"/>
      <c r="L96" s="7"/>
      <c r="M96" s="7"/>
      <c r="N96" s="7"/>
      <c r="O96" s="7"/>
      <c r="P96" s="7"/>
      <c r="Q96" s="7"/>
      <c r="R96" s="7"/>
      <c r="S96" s="7"/>
      <c r="T96" s="7"/>
      <c r="U96" s="7"/>
      <c r="V96" s="7"/>
      <c r="W96" s="7"/>
      <c r="X96" s="7"/>
      <c r="Y96" s="7"/>
      <c r="Z96" s="7"/>
      <c r="AA96" s="7"/>
      <c r="AB96" s="7"/>
      <c r="AC96" s="7"/>
      <c r="AD96" s="7"/>
      <c r="AE96" s="7"/>
      <c r="AF96" s="7"/>
      <c r="AG96" s="7"/>
      <c r="AH96" s="7"/>
      <c r="AI96" s="7"/>
    </row>
    <row r="97" spans="9:35" s="2" customFormat="1" x14ac:dyDescent="0.25">
      <c r="I97" s="189"/>
      <c r="J97" s="189"/>
      <c r="K97" s="7"/>
      <c r="L97" s="7"/>
      <c r="M97" s="7"/>
      <c r="N97" s="7"/>
      <c r="O97" s="7"/>
      <c r="P97" s="7"/>
      <c r="Q97" s="7"/>
      <c r="R97" s="7"/>
      <c r="S97" s="7"/>
      <c r="T97" s="7"/>
      <c r="U97" s="7"/>
      <c r="V97" s="7"/>
      <c r="W97" s="7"/>
      <c r="X97" s="7"/>
      <c r="Y97" s="7"/>
      <c r="Z97" s="7"/>
      <c r="AA97" s="7"/>
      <c r="AB97" s="7"/>
      <c r="AC97" s="7"/>
      <c r="AD97" s="7"/>
      <c r="AE97" s="7"/>
      <c r="AF97" s="7"/>
      <c r="AG97" s="7"/>
      <c r="AH97" s="7"/>
      <c r="AI97" s="7"/>
    </row>
    <row r="98" spans="9:35" s="2" customFormat="1" x14ac:dyDescent="0.25">
      <c r="I98" s="189"/>
      <c r="J98" s="189"/>
      <c r="K98" s="7"/>
      <c r="L98" s="7"/>
      <c r="M98" s="7"/>
      <c r="N98" s="7"/>
      <c r="O98" s="7"/>
      <c r="P98" s="7"/>
      <c r="Q98" s="7"/>
      <c r="R98" s="7"/>
      <c r="S98" s="7"/>
      <c r="T98" s="7"/>
      <c r="U98" s="7"/>
      <c r="V98" s="7"/>
      <c r="W98" s="7"/>
      <c r="X98" s="7"/>
      <c r="Y98" s="7"/>
      <c r="Z98" s="7"/>
      <c r="AA98" s="7"/>
      <c r="AB98" s="7"/>
      <c r="AC98" s="7"/>
      <c r="AD98" s="7"/>
      <c r="AE98" s="7"/>
      <c r="AF98" s="7"/>
      <c r="AG98" s="7"/>
      <c r="AH98" s="7"/>
      <c r="AI98" s="7"/>
    </row>
    <row r="99" spans="9:35" s="2" customFormat="1" x14ac:dyDescent="0.25">
      <c r="I99" s="189"/>
      <c r="J99" s="189"/>
      <c r="K99" s="7"/>
      <c r="L99" s="7"/>
      <c r="M99" s="7"/>
      <c r="N99" s="7"/>
      <c r="O99" s="7"/>
      <c r="P99" s="7"/>
      <c r="Q99" s="7"/>
      <c r="R99" s="7"/>
      <c r="S99" s="7"/>
      <c r="T99" s="7"/>
      <c r="U99" s="7"/>
      <c r="V99" s="7"/>
      <c r="W99" s="7"/>
      <c r="X99" s="7"/>
      <c r="Y99" s="7"/>
      <c r="Z99" s="7"/>
      <c r="AA99" s="7"/>
      <c r="AB99" s="7"/>
      <c r="AC99" s="7"/>
      <c r="AD99" s="7"/>
      <c r="AE99" s="7"/>
      <c r="AF99" s="7"/>
      <c r="AG99" s="7"/>
      <c r="AH99" s="7"/>
      <c r="AI99" s="7"/>
    </row>
    <row r="100" spans="9:35" s="2" customFormat="1" x14ac:dyDescent="0.25">
      <c r="I100" s="189"/>
      <c r="J100" s="189"/>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row>
    <row r="101" spans="9:35" s="2" customFormat="1" x14ac:dyDescent="0.25">
      <c r="I101" s="189"/>
      <c r="J101" s="189"/>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row>
    <row r="102" spans="9:35" s="2" customFormat="1" x14ac:dyDescent="0.25">
      <c r="I102" s="189"/>
      <c r="J102" s="189"/>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row>
    <row r="103" spans="9:35" s="2" customFormat="1" x14ac:dyDescent="0.25">
      <c r="I103" s="189"/>
      <c r="J103" s="189"/>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row>
    <row r="104" spans="9:35" s="2" customFormat="1" x14ac:dyDescent="0.25">
      <c r="I104" s="189"/>
      <c r="J104" s="189"/>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row>
    <row r="105" spans="9:35" s="2" customFormat="1" x14ac:dyDescent="0.25">
      <c r="I105" s="189"/>
      <c r="J105" s="189"/>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row>
    <row r="106" spans="9:35" s="2" customFormat="1" x14ac:dyDescent="0.25">
      <c r="I106" s="189"/>
      <c r="J106" s="189"/>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row>
    <row r="107" spans="9:35" s="2" customFormat="1" x14ac:dyDescent="0.25">
      <c r="I107" s="189"/>
      <c r="J107" s="189"/>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row>
    <row r="108" spans="9:35" s="2" customFormat="1" x14ac:dyDescent="0.25">
      <c r="I108" s="189"/>
      <c r="J108" s="189"/>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row>
    <row r="109" spans="9:35" s="2" customFormat="1" x14ac:dyDescent="0.25">
      <c r="I109" s="189"/>
      <c r="J109" s="189"/>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row>
    <row r="110" spans="9:35" s="2" customFormat="1" x14ac:dyDescent="0.25">
      <c r="I110" s="189"/>
      <c r="J110" s="189"/>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row>
    <row r="111" spans="9:35" s="2" customFormat="1" x14ac:dyDescent="0.25">
      <c r="I111" s="189"/>
      <c r="J111" s="189"/>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row>
    <row r="112" spans="9:35" s="2" customFormat="1" x14ac:dyDescent="0.25">
      <c r="I112" s="189"/>
      <c r="J112" s="189"/>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row>
    <row r="113" spans="9:35" s="2" customFormat="1" x14ac:dyDescent="0.25">
      <c r="I113" s="189"/>
      <c r="J113" s="189"/>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row>
    <row r="114" spans="9:35" s="2" customFormat="1" x14ac:dyDescent="0.25">
      <c r="I114" s="189"/>
      <c r="J114" s="189"/>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row>
    <row r="115" spans="9:35" s="2" customFormat="1" x14ac:dyDescent="0.25">
      <c r="I115" s="189"/>
      <c r="J115" s="189"/>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row>
    <row r="116" spans="9:35" s="2" customFormat="1" x14ac:dyDescent="0.25">
      <c r="I116" s="189"/>
      <c r="J116" s="189"/>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row>
    <row r="117" spans="9:35" s="2" customFormat="1" x14ac:dyDescent="0.25">
      <c r="I117" s="189"/>
      <c r="J117" s="189"/>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row>
    <row r="118" spans="9:35" s="2" customFormat="1" x14ac:dyDescent="0.25">
      <c r="I118" s="189"/>
      <c r="J118" s="189"/>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row>
    <row r="119" spans="9:35" s="2" customFormat="1" x14ac:dyDescent="0.25">
      <c r="I119" s="189"/>
      <c r="J119" s="189"/>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row>
    <row r="120" spans="9:35" s="2" customFormat="1" x14ac:dyDescent="0.25">
      <c r="I120" s="189"/>
      <c r="J120" s="189"/>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row>
    <row r="121" spans="9:35" s="2" customFormat="1" x14ac:dyDescent="0.25">
      <c r="I121" s="189"/>
      <c r="J121" s="189"/>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row>
    <row r="122" spans="9:35" s="2" customFormat="1" x14ac:dyDescent="0.25">
      <c r="I122" s="189"/>
      <c r="J122" s="189"/>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row>
    <row r="123" spans="9:35" s="2" customFormat="1" x14ac:dyDescent="0.25">
      <c r="I123" s="189"/>
      <c r="J123" s="189"/>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row>
    <row r="124" spans="9:35" s="2" customFormat="1" x14ac:dyDescent="0.25">
      <c r="I124" s="189"/>
      <c r="J124" s="189"/>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row>
    <row r="125" spans="9:35" s="2" customFormat="1" x14ac:dyDescent="0.25">
      <c r="I125" s="189"/>
      <c r="J125" s="189"/>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row>
    <row r="126" spans="9:35" s="2" customFormat="1" x14ac:dyDescent="0.25">
      <c r="I126" s="189"/>
      <c r="J126" s="189"/>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row>
    <row r="127" spans="9:35" s="2" customFormat="1" x14ac:dyDescent="0.25">
      <c r="I127" s="189"/>
      <c r="J127" s="189"/>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row>
    <row r="128" spans="9:35" s="2" customFormat="1" x14ac:dyDescent="0.25">
      <c r="I128" s="189"/>
      <c r="J128" s="189"/>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row>
    <row r="129" spans="9:35" s="2" customFormat="1" x14ac:dyDescent="0.25">
      <c r="I129" s="189"/>
      <c r="J129" s="189"/>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row>
    <row r="130" spans="9:35" s="2" customFormat="1" x14ac:dyDescent="0.25">
      <c r="I130" s="189"/>
      <c r="J130" s="189"/>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row>
    <row r="131" spans="9:35" s="2" customFormat="1" x14ac:dyDescent="0.25">
      <c r="I131" s="189"/>
      <c r="J131" s="189"/>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row>
    <row r="132" spans="9:35" s="2" customFormat="1" x14ac:dyDescent="0.25">
      <c r="I132" s="189"/>
      <c r="J132" s="189"/>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row>
    <row r="133" spans="9:35" s="2" customFormat="1" x14ac:dyDescent="0.25">
      <c r="I133" s="189"/>
      <c r="J133" s="189"/>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row>
    <row r="134" spans="9:35" s="2" customFormat="1" x14ac:dyDescent="0.25">
      <c r="I134" s="189"/>
      <c r="J134" s="189"/>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row>
    <row r="135" spans="9:35" s="2" customFormat="1" x14ac:dyDescent="0.25">
      <c r="I135" s="189"/>
      <c r="J135" s="189"/>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row>
    <row r="136" spans="9:35" s="2" customFormat="1" x14ac:dyDescent="0.25">
      <c r="I136" s="189"/>
      <c r="J136" s="189"/>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row>
    <row r="137" spans="9:35" s="2" customFormat="1" x14ac:dyDescent="0.25">
      <c r="I137" s="189"/>
      <c r="J137" s="189"/>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row>
    <row r="138" spans="9:35" s="2" customFormat="1" x14ac:dyDescent="0.25">
      <c r="I138" s="189"/>
      <c r="J138" s="189"/>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row>
    <row r="139" spans="9:35" s="2" customFormat="1" x14ac:dyDescent="0.25">
      <c r="I139" s="189"/>
      <c r="J139" s="189"/>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row>
    <row r="140" spans="9:35" s="2" customFormat="1" x14ac:dyDescent="0.25">
      <c r="I140" s="189"/>
      <c r="J140" s="189"/>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row>
    <row r="141" spans="9:35" s="2" customFormat="1" x14ac:dyDescent="0.25">
      <c r="I141" s="189"/>
      <c r="J141" s="189"/>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row>
    <row r="142" spans="9:35" s="2" customFormat="1" x14ac:dyDescent="0.25">
      <c r="I142" s="189"/>
      <c r="J142" s="189"/>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row>
    <row r="143" spans="9:35" s="2" customFormat="1" x14ac:dyDescent="0.25">
      <c r="I143" s="189"/>
      <c r="J143" s="189"/>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row>
    <row r="144" spans="9:35" s="2" customFormat="1" x14ac:dyDescent="0.25">
      <c r="I144" s="189"/>
      <c r="J144" s="189"/>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row>
    <row r="145" spans="9:35" s="2" customFormat="1" x14ac:dyDescent="0.25">
      <c r="I145" s="189"/>
      <c r="J145" s="189"/>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row>
    <row r="146" spans="9:35" s="2" customFormat="1" x14ac:dyDescent="0.25">
      <c r="I146" s="189"/>
      <c r="J146" s="189"/>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row>
    <row r="147" spans="9:35" s="2" customFormat="1" x14ac:dyDescent="0.25">
      <c r="I147" s="189"/>
      <c r="J147" s="189"/>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row>
    <row r="148" spans="9:35" s="2" customFormat="1" x14ac:dyDescent="0.25">
      <c r="I148" s="189"/>
      <c r="J148" s="189"/>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row>
    <row r="149" spans="9:35" s="2" customFormat="1" x14ac:dyDescent="0.25">
      <c r="I149" s="189"/>
      <c r="J149" s="189"/>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row>
    <row r="150" spans="9:35" s="2" customFormat="1" x14ac:dyDescent="0.25">
      <c r="I150" s="189"/>
      <c r="J150" s="189"/>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row>
    <row r="151" spans="9:35" s="2" customFormat="1" x14ac:dyDescent="0.25">
      <c r="I151" s="189"/>
      <c r="J151" s="189"/>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row>
    <row r="152" spans="9:35" s="2" customFormat="1" x14ac:dyDescent="0.25">
      <c r="I152" s="189"/>
      <c r="J152" s="189"/>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row>
    <row r="153" spans="9:35" s="2" customFormat="1" x14ac:dyDescent="0.25">
      <c r="I153" s="189"/>
      <c r="J153" s="189"/>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row>
    <row r="154" spans="9:35" s="2" customFormat="1" x14ac:dyDescent="0.25">
      <c r="I154" s="189"/>
      <c r="J154" s="189"/>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row>
    <row r="155" spans="9:35" s="2" customFormat="1" x14ac:dyDescent="0.25">
      <c r="I155" s="189"/>
      <c r="J155" s="189"/>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row>
    <row r="156" spans="9:35" s="2" customFormat="1" x14ac:dyDescent="0.25">
      <c r="I156" s="189"/>
      <c r="J156" s="189"/>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row>
    <row r="157" spans="9:35" s="2" customFormat="1" x14ac:dyDescent="0.25">
      <c r="I157" s="189"/>
      <c r="J157" s="189"/>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row>
    <row r="158" spans="9:35" s="2" customFormat="1" x14ac:dyDescent="0.25">
      <c r="I158" s="189"/>
      <c r="J158" s="189"/>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row>
    <row r="159" spans="9:35" s="2" customFormat="1" x14ac:dyDescent="0.25">
      <c r="I159" s="189"/>
      <c r="J159" s="189"/>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row>
    <row r="160" spans="9:35" s="2" customFormat="1" x14ac:dyDescent="0.25">
      <c r="I160" s="189"/>
      <c r="J160" s="189"/>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row>
    <row r="161" spans="9:35" s="2" customFormat="1" x14ac:dyDescent="0.25">
      <c r="I161" s="189"/>
      <c r="J161" s="189"/>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row>
    <row r="162" spans="9:35" s="2" customFormat="1" x14ac:dyDescent="0.25">
      <c r="I162" s="189"/>
      <c r="J162" s="189"/>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row>
    <row r="163" spans="9:35" s="2" customFormat="1" x14ac:dyDescent="0.25">
      <c r="I163" s="189"/>
      <c r="J163" s="189"/>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row>
    <row r="164" spans="9:35" s="2" customFormat="1" x14ac:dyDescent="0.25">
      <c r="I164" s="189"/>
      <c r="J164" s="189"/>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row>
    <row r="165" spans="9:35" s="2" customFormat="1" x14ac:dyDescent="0.25">
      <c r="I165" s="189"/>
      <c r="J165" s="189"/>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row>
    <row r="166" spans="9:35" s="2" customFormat="1" x14ac:dyDescent="0.25">
      <c r="I166" s="189"/>
      <c r="J166" s="189"/>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row>
    <row r="167" spans="9:35" s="2" customFormat="1" x14ac:dyDescent="0.25">
      <c r="I167" s="189"/>
      <c r="J167" s="189"/>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row>
    <row r="168" spans="9:35" s="2" customFormat="1" x14ac:dyDescent="0.25">
      <c r="I168" s="189"/>
      <c r="J168" s="189"/>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row>
    <row r="169" spans="9:35" s="2" customFormat="1" x14ac:dyDescent="0.25">
      <c r="I169" s="189"/>
      <c r="J169" s="189"/>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row>
    <row r="170" spans="9:35" s="2" customFormat="1" x14ac:dyDescent="0.25">
      <c r="I170" s="189"/>
      <c r="J170" s="189"/>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row>
    <row r="171" spans="9:35" s="2" customFormat="1" x14ac:dyDescent="0.25">
      <c r="I171" s="189"/>
      <c r="J171" s="189"/>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row>
    <row r="172" spans="9:35" s="2" customFormat="1" x14ac:dyDescent="0.25">
      <c r="I172" s="189"/>
      <c r="J172" s="189"/>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row>
    <row r="173" spans="9:35" s="2" customFormat="1" x14ac:dyDescent="0.25">
      <c r="I173" s="189"/>
      <c r="J173" s="189"/>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row>
    <row r="174" spans="9:35" s="2" customFormat="1" x14ac:dyDescent="0.25">
      <c r="I174" s="189"/>
      <c r="J174" s="189"/>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row>
    <row r="175" spans="9:35" s="2" customFormat="1" x14ac:dyDescent="0.25">
      <c r="I175" s="189"/>
      <c r="J175" s="189"/>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row>
    <row r="176" spans="9:35" s="2" customFormat="1" x14ac:dyDescent="0.25">
      <c r="I176" s="189"/>
      <c r="J176" s="189"/>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row>
    <row r="177" spans="9:35" s="2" customFormat="1" x14ac:dyDescent="0.25">
      <c r="I177" s="189"/>
      <c r="J177" s="189"/>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row>
    <row r="178" spans="9:35" s="2" customFormat="1" x14ac:dyDescent="0.25">
      <c r="I178" s="189"/>
      <c r="J178" s="189"/>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row>
    <row r="179" spans="9:35" s="2" customFormat="1" x14ac:dyDescent="0.25">
      <c r="I179" s="189"/>
      <c r="J179" s="189"/>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row>
    <row r="180" spans="9:35" s="2" customFormat="1" x14ac:dyDescent="0.25">
      <c r="I180" s="189"/>
      <c r="J180" s="189"/>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row>
    <row r="181" spans="9:35" s="2" customFormat="1" x14ac:dyDescent="0.25">
      <c r="I181" s="189"/>
      <c r="J181" s="189"/>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row>
    <row r="182" spans="9:35" s="2" customFormat="1" x14ac:dyDescent="0.25">
      <c r="I182" s="189"/>
      <c r="J182" s="189"/>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row>
    <row r="183" spans="9:35" s="2" customFormat="1" x14ac:dyDescent="0.25">
      <c r="I183" s="189"/>
      <c r="J183" s="189"/>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row>
    <row r="184" spans="9:35" s="2" customFormat="1" x14ac:dyDescent="0.25">
      <c r="I184" s="189"/>
      <c r="J184" s="189"/>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row>
    <row r="185" spans="9:35" s="2" customFormat="1" x14ac:dyDescent="0.25">
      <c r="I185" s="189"/>
      <c r="J185" s="189"/>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row>
    <row r="186" spans="9:35" s="2" customFormat="1" x14ac:dyDescent="0.25">
      <c r="I186" s="189"/>
      <c r="J186" s="189"/>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row>
    <row r="187" spans="9:35" s="2" customFormat="1" x14ac:dyDescent="0.25">
      <c r="I187" s="189"/>
      <c r="J187" s="189"/>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row>
    <row r="188" spans="9:35" s="2" customFormat="1" x14ac:dyDescent="0.25">
      <c r="I188" s="189"/>
      <c r="J188" s="189"/>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row>
    <row r="189" spans="9:35" s="2" customFormat="1" x14ac:dyDescent="0.25">
      <c r="I189" s="189"/>
      <c r="J189" s="189"/>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row>
    <row r="190" spans="9:35" s="2" customFormat="1" x14ac:dyDescent="0.25">
      <c r="I190" s="189"/>
      <c r="J190" s="189"/>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row>
    <row r="191" spans="9:35" s="2" customFormat="1" x14ac:dyDescent="0.25">
      <c r="I191" s="189"/>
      <c r="J191" s="189"/>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row>
    <row r="192" spans="9:35" s="2" customFormat="1" x14ac:dyDescent="0.25">
      <c r="I192" s="189"/>
      <c r="J192" s="189"/>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row>
    <row r="193" spans="9:35" s="2" customFormat="1" x14ac:dyDescent="0.25">
      <c r="I193" s="189"/>
      <c r="J193" s="189"/>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row>
    <row r="194" spans="9:35" s="2" customFormat="1" x14ac:dyDescent="0.25">
      <c r="I194" s="189"/>
      <c r="J194" s="189"/>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row>
    <row r="195" spans="9:35" s="2" customFormat="1" x14ac:dyDescent="0.25">
      <c r="I195" s="189"/>
      <c r="J195" s="189"/>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row>
    <row r="196" spans="9:35" s="2" customFormat="1" x14ac:dyDescent="0.25">
      <c r="I196" s="189"/>
      <c r="J196" s="189"/>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row>
    <row r="197" spans="9:35" s="2" customFormat="1" x14ac:dyDescent="0.25">
      <c r="I197" s="189"/>
      <c r="J197" s="189"/>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row>
    <row r="198" spans="9:35" s="2" customFormat="1" x14ac:dyDescent="0.25">
      <c r="I198" s="189"/>
      <c r="J198" s="189"/>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row>
    <row r="199" spans="9:35" s="2" customFormat="1" x14ac:dyDescent="0.25">
      <c r="I199" s="189"/>
      <c r="J199" s="189"/>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row>
    <row r="200" spans="9:35" s="2" customFormat="1" x14ac:dyDescent="0.25">
      <c r="I200" s="189"/>
      <c r="J200" s="189"/>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row>
    <row r="201" spans="9:35" s="2" customFormat="1" x14ac:dyDescent="0.25">
      <c r="I201" s="189"/>
      <c r="J201" s="189"/>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row>
    <row r="202" spans="9:35" s="2" customFormat="1" x14ac:dyDescent="0.25">
      <c r="I202" s="189"/>
      <c r="J202" s="189"/>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row>
    <row r="203" spans="9:35" s="2" customFormat="1" x14ac:dyDescent="0.25">
      <c r="I203" s="189"/>
      <c r="J203" s="189"/>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row>
    <row r="204" spans="9:35" s="2" customFormat="1" x14ac:dyDescent="0.25">
      <c r="I204" s="189"/>
      <c r="J204" s="189"/>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row>
    <row r="205" spans="9:35" s="2" customFormat="1" x14ac:dyDescent="0.25">
      <c r="I205" s="189"/>
      <c r="J205" s="189"/>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row>
    <row r="206" spans="9:35" s="2" customFormat="1" x14ac:dyDescent="0.25">
      <c r="I206" s="189"/>
      <c r="J206" s="189"/>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row>
    <row r="207" spans="9:35" s="2" customFormat="1" x14ac:dyDescent="0.25">
      <c r="I207" s="189"/>
      <c r="J207" s="189"/>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row>
    <row r="208" spans="9:35" s="2" customFormat="1" x14ac:dyDescent="0.25">
      <c r="I208" s="189"/>
      <c r="J208" s="189"/>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row>
    <row r="209" spans="9:35" s="2" customFormat="1" x14ac:dyDescent="0.25">
      <c r="I209" s="189"/>
      <c r="J209" s="189"/>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row>
    <row r="210" spans="9:35" s="2" customFormat="1" x14ac:dyDescent="0.25">
      <c r="I210" s="189"/>
      <c r="J210" s="189"/>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row>
    <row r="211" spans="9:35" s="2" customFormat="1" x14ac:dyDescent="0.25">
      <c r="I211" s="189"/>
      <c r="J211" s="189"/>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row>
    <row r="212" spans="9:35" s="2" customFormat="1" x14ac:dyDescent="0.25">
      <c r="I212" s="189"/>
      <c r="J212" s="189"/>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row>
    <row r="213" spans="9:35" s="2" customFormat="1" x14ac:dyDescent="0.25">
      <c r="I213" s="189"/>
      <c r="J213" s="189"/>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row>
    <row r="214" spans="9:35" s="2" customFormat="1" x14ac:dyDescent="0.25">
      <c r="I214" s="189"/>
      <c r="J214" s="189"/>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row>
    <row r="215" spans="9:35" s="2" customFormat="1" x14ac:dyDescent="0.25">
      <c r="I215" s="189"/>
      <c r="J215" s="189"/>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row>
    <row r="216" spans="9:35" s="2" customFormat="1" x14ac:dyDescent="0.25">
      <c r="I216" s="189"/>
      <c r="J216" s="189"/>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row>
    <row r="217" spans="9:35" s="2" customFormat="1" x14ac:dyDescent="0.25">
      <c r="I217" s="189"/>
      <c r="J217" s="189"/>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row>
    <row r="218" spans="9:35" s="2" customFormat="1" x14ac:dyDescent="0.25">
      <c r="I218" s="189"/>
      <c r="J218" s="189"/>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row>
    <row r="219" spans="9:35" s="2" customFormat="1" x14ac:dyDescent="0.25">
      <c r="I219" s="189"/>
      <c r="J219" s="189"/>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row>
    <row r="220" spans="9:35" s="2" customFormat="1" x14ac:dyDescent="0.25">
      <c r="I220" s="189"/>
      <c r="J220" s="189"/>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row>
    <row r="221" spans="9:35" s="2" customFormat="1" x14ac:dyDescent="0.25">
      <c r="I221" s="189"/>
      <c r="J221" s="189"/>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row>
    <row r="222" spans="9:35" s="2" customFormat="1" x14ac:dyDescent="0.25">
      <c r="I222" s="189"/>
      <c r="J222" s="189"/>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row>
    <row r="223" spans="9:35" s="2" customFormat="1" x14ac:dyDescent="0.25">
      <c r="I223" s="189"/>
      <c r="J223" s="189"/>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row>
    <row r="224" spans="9:35" s="2" customFormat="1" x14ac:dyDescent="0.25">
      <c r="I224" s="189"/>
      <c r="J224" s="189"/>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row>
    <row r="225" spans="9:35" s="2" customFormat="1" x14ac:dyDescent="0.25">
      <c r="I225" s="189"/>
      <c r="J225" s="189"/>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row>
    <row r="226" spans="9:35" s="2" customFormat="1" x14ac:dyDescent="0.25">
      <c r="I226" s="189"/>
      <c r="J226" s="189"/>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row>
    <row r="227" spans="9:35" s="2" customFormat="1" x14ac:dyDescent="0.25">
      <c r="I227" s="189"/>
      <c r="J227" s="189"/>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row>
    <row r="228" spans="9:35" s="2" customFormat="1" x14ac:dyDescent="0.25">
      <c r="I228" s="189"/>
      <c r="J228" s="189"/>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row>
    <row r="229" spans="9:35" s="2" customFormat="1" x14ac:dyDescent="0.25">
      <c r="I229" s="189"/>
      <c r="J229" s="189"/>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row>
    <row r="230" spans="9:35" s="2" customFormat="1" x14ac:dyDescent="0.25">
      <c r="I230" s="189"/>
      <c r="J230" s="189"/>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row>
    <row r="231" spans="9:35" s="2" customFormat="1" x14ac:dyDescent="0.25">
      <c r="I231" s="189"/>
      <c r="J231" s="189"/>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row>
    <row r="232" spans="9:35" s="2" customFormat="1" x14ac:dyDescent="0.25">
      <c r="I232" s="189"/>
      <c r="J232" s="189"/>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row>
    <row r="233" spans="9:35" s="2" customFormat="1" x14ac:dyDescent="0.25">
      <c r="I233" s="189"/>
      <c r="J233" s="189"/>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row>
    <row r="234" spans="9:35" s="2" customFormat="1" x14ac:dyDescent="0.25">
      <c r="I234" s="189"/>
      <c r="J234" s="189"/>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row>
    <row r="235" spans="9:35" s="2" customFormat="1" x14ac:dyDescent="0.25">
      <c r="I235" s="189"/>
      <c r="J235" s="189"/>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row>
    <row r="236" spans="9:35" s="2" customFormat="1" x14ac:dyDescent="0.25">
      <c r="I236" s="189"/>
      <c r="J236" s="189"/>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row>
    <row r="237" spans="9:35" s="2" customFormat="1" x14ac:dyDescent="0.25">
      <c r="I237" s="189"/>
      <c r="J237" s="189"/>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row>
    <row r="238" spans="9:35" s="2" customFormat="1" x14ac:dyDescent="0.25">
      <c r="I238" s="189"/>
      <c r="J238" s="189"/>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row>
    <row r="239" spans="9:35" s="2" customFormat="1" x14ac:dyDescent="0.25">
      <c r="I239" s="189"/>
      <c r="J239" s="189"/>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row>
    <row r="240" spans="9:35" s="2" customFormat="1" x14ac:dyDescent="0.25">
      <c r="I240" s="189"/>
      <c r="J240" s="189"/>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row>
    <row r="241" spans="9:35" s="2" customFormat="1" x14ac:dyDescent="0.25">
      <c r="I241" s="189"/>
      <c r="J241" s="189"/>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row>
    <row r="242" spans="9:35" s="2" customFormat="1" x14ac:dyDescent="0.25">
      <c r="I242" s="189"/>
      <c r="J242" s="189"/>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row>
    <row r="243" spans="9:35" s="2" customFormat="1" x14ac:dyDescent="0.25">
      <c r="I243" s="189"/>
      <c r="J243" s="189"/>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row>
    <row r="244" spans="9:35" s="2" customFormat="1" x14ac:dyDescent="0.25">
      <c r="I244" s="189"/>
      <c r="J244" s="189"/>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row>
    <row r="245" spans="9:35" s="2" customFormat="1" x14ac:dyDescent="0.25">
      <c r="I245" s="189"/>
      <c r="J245" s="189"/>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row>
    <row r="246" spans="9:35" s="2" customFormat="1" x14ac:dyDescent="0.25">
      <c r="I246" s="189"/>
      <c r="J246" s="189"/>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row>
    <row r="247" spans="9:35" s="2" customFormat="1" x14ac:dyDescent="0.25">
      <c r="I247" s="189"/>
      <c r="J247" s="189"/>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row>
    <row r="248" spans="9:35" s="2" customFormat="1" x14ac:dyDescent="0.25">
      <c r="I248" s="189"/>
      <c r="J248" s="189"/>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row>
    <row r="249" spans="9:35" s="2" customFormat="1" x14ac:dyDescent="0.25">
      <c r="I249" s="189"/>
      <c r="J249" s="189"/>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row>
    <row r="250" spans="9:35" s="2" customFormat="1" x14ac:dyDescent="0.25">
      <c r="I250" s="189"/>
      <c r="J250" s="189"/>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row>
    <row r="251" spans="9:35" s="2" customFormat="1" x14ac:dyDescent="0.25">
      <c r="I251" s="189"/>
      <c r="J251" s="189"/>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row>
    <row r="252" spans="9:35" s="2" customFormat="1" x14ac:dyDescent="0.25">
      <c r="I252" s="189"/>
      <c r="J252" s="189"/>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row>
    <row r="253" spans="9:35" s="2" customFormat="1" x14ac:dyDescent="0.25">
      <c r="I253" s="189"/>
      <c r="J253" s="189"/>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row>
    <row r="254" spans="9:35" s="2" customFormat="1" x14ac:dyDescent="0.25">
      <c r="I254" s="189"/>
      <c r="J254" s="189"/>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row>
    <row r="255" spans="9:35" s="2" customFormat="1" x14ac:dyDescent="0.25">
      <c r="I255" s="189"/>
      <c r="J255" s="189"/>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row>
    <row r="256" spans="9:35" s="2" customFormat="1" x14ac:dyDescent="0.25">
      <c r="I256" s="189"/>
      <c r="J256" s="189"/>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row>
    <row r="257" spans="9:35" s="2" customFormat="1" x14ac:dyDescent="0.25">
      <c r="I257" s="189"/>
      <c r="J257" s="189"/>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row>
    <row r="258" spans="9:35" s="2" customFormat="1" x14ac:dyDescent="0.25">
      <c r="I258" s="189"/>
      <c r="J258" s="189"/>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row>
    <row r="259" spans="9:35" s="2" customFormat="1" x14ac:dyDescent="0.25">
      <c r="I259" s="189"/>
      <c r="J259" s="189"/>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row>
    <row r="260" spans="9:35" s="2" customFormat="1" x14ac:dyDescent="0.25">
      <c r="I260" s="189"/>
      <c r="J260" s="189"/>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row>
    <row r="261" spans="9:35" s="2" customFormat="1" x14ac:dyDescent="0.25">
      <c r="I261" s="189"/>
      <c r="J261" s="189"/>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row>
    <row r="262" spans="9:35" s="2" customFormat="1" x14ac:dyDescent="0.25">
      <c r="I262" s="189"/>
      <c r="J262" s="189"/>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row>
    <row r="263" spans="9:35" s="2" customFormat="1" x14ac:dyDescent="0.25">
      <c r="I263" s="189"/>
      <c r="J263" s="189"/>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row>
    <row r="264" spans="9:35" s="2" customFormat="1" x14ac:dyDescent="0.25">
      <c r="I264" s="189"/>
      <c r="J264" s="189"/>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row>
    <row r="265" spans="9:35" s="2" customFormat="1" x14ac:dyDescent="0.25">
      <c r="I265" s="189"/>
      <c r="J265" s="189"/>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row>
    <row r="266" spans="9:35" s="2" customFormat="1" x14ac:dyDescent="0.25">
      <c r="I266" s="189"/>
      <c r="J266" s="189"/>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row>
    <row r="267" spans="9:35" s="2" customFormat="1" x14ac:dyDescent="0.25">
      <c r="I267" s="189"/>
      <c r="J267" s="189"/>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row>
    <row r="268" spans="9:35" s="2" customFormat="1" x14ac:dyDescent="0.25">
      <c r="I268" s="189"/>
      <c r="J268" s="189"/>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row>
    <row r="269" spans="9:35" s="2" customFormat="1" x14ac:dyDescent="0.25">
      <c r="I269" s="189"/>
      <c r="J269" s="189"/>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row>
    <row r="270" spans="9:35" s="2" customFormat="1" x14ac:dyDescent="0.25">
      <c r="I270" s="189"/>
      <c r="J270" s="189"/>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row>
    <row r="271" spans="9:35" s="2" customFormat="1" x14ac:dyDescent="0.25">
      <c r="I271" s="189"/>
      <c r="J271" s="189"/>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row>
    <row r="272" spans="9:35" s="2" customFormat="1" x14ac:dyDescent="0.25">
      <c r="I272" s="189"/>
      <c r="J272" s="189"/>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row>
    <row r="273" spans="9:35" s="2" customFormat="1" x14ac:dyDescent="0.25">
      <c r="I273" s="189"/>
      <c r="J273" s="189"/>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row>
    <row r="274" spans="9:35" s="2" customFormat="1" x14ac:dyDescent="0.25">
      <c r="I274" s="189"/>
      <c r="J274" s="189"/>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row>
    <row r="275" spans="9:35" s="2" customFormat="1" x14ac:dyDescent="0.25">
      <c r="I275" s="189"/>
      <c r="J275" s="189"/>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row>
    <row r="276" spans="9:35" s="2" customFormat="1" x14ac:dyDescent="0.25">
      <c r="I276" s="189"/>
      <c r="J276" s="189"/>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row>
    <row r="277" spans="9:35" s="2" customFormat="1" x14ac:dyDescent="0.25">
      <c r="I277" s="189"/>
      <c r="J277" s="189"/>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row>
    <row r="278" spans="9:35" s="2" customFormat="1" x14ac:dyDescent="0.25">
      <c r="I278" s="189"/>
      <c r="J278" s="189"/>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row>
    <row r="279" spans="9:35" s="2" customFormat="1" x14ac:dyDescent="0.25">
      <c r="I279" s="189"/>
      <c r="J279" s="189"/>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row>
    <row r="280" spans="9:35" s="2" customFormat="1" x14ac:dyDescent="0.25">
      <c r="I280" s="189"/>
      <c r="J280" s="189"/>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row>
    <row r="281" spans="9:35" s="2" customFormat="1" x14ac:dyDescent="0.25">
      <c r="I281" s="189"/>
      <c r="J281" s="189"/>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row>
    <row r="282" spans="9:35" s="2" customFormat="1" x14ac:dyDescent="0.25">
      <c r="I282" s="189"/>
      <c r="J282" s="189"/>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row>
    <row r="283" spans="9:35" s="2" customFormat="1" x14ac:dyDescent="0.25">
      <c r="I283" s="189"/>
      <c r="J283" s="189"/>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row>
    <row r="284" spans="9:35" s="2" customFormat="1" x14ac:dyDescent="0.25">
      <c r="I284" s="189"/>
      <c r="J284" s="189"/>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row>
    <row r="285" spans="9:35" s="2" customFormat="1" x14ac:dyDescent="0.25">
      <c r="I285" s="189"/>
      <c r="J285" s="189"/>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row>
    <row r="286" spans="9:35" s="2" customFormat="1" x14ac:dyDescent="0.25">
      <c r="I286" s="189"/>
      <c r="J286" s="189"/>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row>
    <row r="287" spans="9:35" s="2" customFormat="1" x14ac:dyDescent="0.25">
      <c r="I287" s="189"/>
      <c r="J287" s="189"/>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row>
    <row r="288" spans="9:35" s="2" customFormat="1" x14ac:dyDescent="0.25">
      <c r="I288" s="189"/>
      <c r="J288" s="189"/>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row>
    <row r="289" spans="9:35" s="2" customFormat="1" x14ac:dyDescent="0.25">
      <c r="I289" s="189"/>
      <c r="J289" s="189"/>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row>
    <row r="290" spans="9:35" s="2" customFormat="1" x14ac:dyDescent="0.25">
      <c r="I290" s="189"/>
      <c r="J290" s="189"/>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row>
    <row r="291" spans="9:35" s="2" customFormat="1" x14ac:dyDescent="0.25">
      <c r="I291" s="189"/>
      <c r="J291" s="189"/>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row>
    <row r="292" spans="9:35" s="2" customFormat="1" x14ac:dyDescent="0.25">
      <c r="I292" s="189"/>
      <c r="J292" s="189"/>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row>
    <row r="293" spans="9:35" s="2" customFormat="1" x14ac:dyDescent="0.25">
      <c r="I293" s="189"/>
      <c r="J293" s="189"/>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row>
    <row r="294" spans="9:35" s="2" customFormat="1" x14ac:dyDescent="0.25">
      <c r="I294" s="189"/>
      <c r="J294" s="189"/>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row>
    <row r="295" spans="9:35" s="2" customFormat="1" x14ac:dyDescent="0.25">
      <c r="I295" s="189"/>
      <c r="J295" s="189"/>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row>
    <row r="296" spans="9:35" s="2" customFormat="1" x14ac:dyDescent="0.25">
      <c r="I296" s="189"/>
      <c r="J296" s="189"/>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row>
    <row r="297" spans="9:35" s="2" customFormat="1" x14ac:dyDescent="0.25">
      <c r="I297" s="189"/>
      <c r="J297" s="189"/>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row>
    <row r="298" spans="9:35" s="2" customFormat="1" x14ac:dyDescent="0.25">
      <c r="I298" s="189"/>
      <c r="J298" s="189"/>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row>
    <row r="299" spans="9:35" s="2" customFormat="1" x14ac:dyDescent="0.25">
      <c r="I299" s="189"/>
      <c r="J299" s="189"/>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row>
    <row r="300" spans="9:35" s="2" customFormat="1" x14ac:dyDescent="0.25">
      <c r="I300" s="189"/>
      <c r="J300" s="189"/>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row>
    <row r="301" spans="9:35" s="2" customFormat="1" x14ac:dyDescent="0.25">
      <c r="I301" s="189"/>
      <c r="J301" s="189"/>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row>
    <row r="302" spans="9:35" s="2" customFormat="1" x14ac:dyDescent="0.25">
      <c r="I302" s="189"/>
      <c r="J302" s="189"/>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row>
    <row r="303" spans="9:35" s="2" customFormat="1" x14ac:dyDescent="0.25">
      <c r="I303" s="189"/>
      <c r="J303" s="189"/>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row>
    <row r="304" spans="9:35" s="2" customFormat="1" x14ac:dyDescent="0.25">
      <c r="I304" s="189"/>
      <c r="J304" s="189"/>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row>
    <row r="305" spans="9:35" s="2" customFormat="1" x14ac:dyDescent="0.25">
      <c r="I305" s="189"/>
      <c r="J305" s="189"/>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row>
    <row r="306" spans="9:35" s="2" customFormat="1" x14ac:dyDescent="0.25">
      <c r="I306" s="189"/>
      <c r="J306" s="189"/>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row>
  </sheetData>
  <sheetProtection password="CC5D" sheet="1" objects="1" scenarios="1"/>
  <mergeCells count="2">
    <mergeCell ref="B2:H2"/>
    <mergeCell ref="K2:Q2"/>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STAFF CREDENTIALS</vt:lpstr>
      <vt:lpstr>LIST</vt:lpstr>
      <vt:lpstr>BUDGET</vt:lpstr>
      <vt:lpstr>1) General Information </vt:lpstr>
      <vt:lpstr>2) Operating Budget</vt:lpstr>
      <vt:lpstr>3) Staff  Competencies </vt:lpstr>
      <vt:lpstr>(4) Staffing Schedule </vt:lpstr>
      <vt:lpstr>'(4) Staffing Schedule '!Print_Area</vt:lpstr>
      <vt:lpstr>'2) Operating Budget'!Print_Area</vt:lpstr>
      <vt:lpstr>'3) Staff  Competencies '!Print_Area</vt:lpstr>
      <vt:lpstr>'STAFF CREDENTIALS'!Print_Area</vt:lpstr>
      <vt:lpstr>'(4) Staffing Schedule '!Print_Titles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Ottoson, Carrie (DBHDS)</dc:creator>
  <cp:lastModifiedBy>Ottoson, Carrie (DBHDS)</cp:lastModifiedBy>
  <cp:lastPrinted>2018-12-07T19:08:09Z</cp:lastPrinted>
  <dcterms:created xsi:type="dcterms:W3CDTF">2018-09-19T18:02:46Z</dcterms:created>
  <dcterms:modified xsi:type="dcterms:W3CDTF">2019-03-14T14:16:59Z</dcterms:modified>
</cp:coreProperties>
</file>