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AP02136\A720-mrme\COMMON\Integrated Supports Services\Specialized Funding\Customized Rate\3-Forms\1-Provider Documents and Forms\"/>
    </mc:Choice>
  </mc:AlternateContent>
  <workbookProtection workbookAlgorithmName="SHA-512" workbookHashValue="1Mtwf0GheNGf5+6Rq2pPVEeTpazAmYUYVY5RbkP8XM2LnF/s+go4YLrcgF6+peQVUESy9RGuO3rLydqQGsAFdQ==" workbookSaltValue="2Rr5sIxiatlpqssJcfBaxQ==" workbookSpinCount="100000" lockStructure="1"/>
  <bookViews>
    <workbookView xWindow="480" yWindow="120" windowWidth="20730" windowHeight="11760" tabRatio="772" firstSheet="1" activeTab="5"/>
  </bookViews>
  <sheets>
    <sheet name="LIST" sheetId="3" state="hidden" r:id="rId1"/>
    <sheet name="1) General Information " sheetId="8" r:id="rId2"/>
    <sheet name="2) Group Home-Budget" sheetId="5" r:id="rId3"/>
    <sheet name="3) Sponsored Residential-Budget" sheetId="11" r:id="rId4"/>
    <sheet name="4) Staffing" sheetId="10" r:id="rId5"/>
    <sheet name="5) Schedule of Support" sheetId="12" r:id="rId6"/>
  </sheets>
  <externalReferences>
    <externalReference r:id="rId7"/>
  </externalReferences>
  <definedNames>
    <definedName name="_xlnm._FilterDatabase" localSheetId="4" hidden="1">'4) Staffing'!$A$2:$H$8</definedName>
    <definedName name="_xlnm.Print_Area" localSheetId="2">'2) Group Home-Budget'!$B$1:$F$53</definedName>
  </definedNames>
  <calcPr calcId="162913"/>
</workbook>
</file>

<file path=xl/calcChain.xml><?xml version="1.0" encoding="utf-8"?>
<calcChain xmlns="http://schemas.openxmlformats.org/spreadsheetml/2006/main">
  <c r="F62" i="11" l="1"/>
  <c r="F63" i="11"/>
  <c r="F61" i="11"/>
  <c r="F31" i="10"/>
  <c r="D31" i="10"/>
  <c r="F51" i="5"/>
  <c r="F52" i="5"/>
  <c r="F53" i="5"/>
  <c r="F54" i="5"/>
  <c r="F55" i="5"/>
  <c r="F56" i="5"/>
  <c r="F57" i="5"/>
  <c r="F50" i="5"/>
  <c r="E33" i="5" l="1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32" i="5"/>
  <c r="E44" i="11" l="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43" i="11"/>
  <c r="E15" i="11" l="1"/>
  <c r="D63" i="5" l="1"/>
  <c r="E6" i="11"/>
  <c r="D69" i="11" s="1"/>
  <c r="E7" i="11"/>
  <c r="E8" i="11"/>
  <c r="E5" i="11"/>
  <c r="E14" i="11"/>
  <c r="E13" i="11"/>
  <c r="D70" i="11" l="1"/>
  <c r="D71" i="11" s="1"/>
  <c r="D67" i="11"/>
  <c r="D66" i="11"/>
  <c r="D68" i="11" l="1"/>
  <c r="E35" i="11"/>
  <c r="E36" i="11"/>
  <c r="E37" i="11"/>
  <c r="E38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2" i="5" l="1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11" i="5"/>
  <c r="E6" i="5"/>
  <c r="E7" i="5"/>
  <c r="E5" i="5"/>
  <c r="F5" i="10"/>
  <c r="F6" i="10"/>
  <c r="F7" i="10"/>
  <c r="F8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4" i="10"/>
  <c r="D62" i="5" l="1"/>
  <c r="D61" i="5"/>
  <c r="D64" i="5" l="1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</calcChain>
</file>

<file path=xl/sharedStrings.xml><?xml version="1.0" encoding="utf-8"?>
<sst xmlns="http://schemas.openxmlformats.org/spreadsheetml/2006/main" count="825" uniqueCount="273">
  <si>
    <t xml:space="preserve">Total Agency Cost </t>
  </si>
  <si>
    <t>Service</t>
  </si>
  <si>
    <t>Utilities</t>
  </si>
  <si>
    <t>Jane Doe</t>
  </si>
  <si>
    <t>SUPPORTS</t>
  </si>
  <si>
    <t>Tier</t>
  </si>
  <si>
    <t>Region</t>
  </si>
  <si>
    <t>Bed</t>
  </si>
  <si>
    <t>Concatenate</t>
  </si>
  <si>
    <t>RATE</t>
  </si>
  <si>
    <t>Column1</t>
  </si>
  <si>
    <t>Tier 1</t>
  </si>
  <si>
    <t>RoS</t>
  </si>
  <si>
    <t>In-Home Support Services</t>
  </si>
  <si>
    <t>N/A</t>
  </si>
  <si>
    <t xml:space="preserve">HOURLY </t>
  </si>
  <si>
    <t>Supported Living</t>
  </si>
  <si>
    <t>DAILY</t>
  </si>
  <si>
    <t>Sponsored Residential</t>
  </si>
  <si>
    <t>Group Home</t>
  </si>
  <si>
    <t>Community Coaching</t>
  </si>
  <si>
    <t>Group Day Support Services</t>
  </si>
  <si>
    <t>NoVA</t>
  </si>
  <si>
    <t>Tier 2</t>
  </si>
  <si>
    <t>Tier 3</t>
  </si>
  <si>
    <t>Tier 4</t>
  </si>
  <si>
    <t>Household supplies</t>
  </si>
  <si>
    <t>Landscape &amp; upkeep</t>
  </si>
  <si>
    <t>Other (Indicate)</t>
  </si>
  <si>
    <t>Mortgage/Rent</t>
  </si>
  <si>
    <t xml:space="preserve">Food/Beverages/Dietary Supplements </t>
  </si>
  <si>
    <t xml:space="preserve">Medical Equipment/Repairs/Maintenance </t>
  </si>
  <si>
    <t xml:space="preserve">Staff Training </t>
  </si>
  <si>
    <t>Vehicle Gas</t>
  </si>
  <si>
    <t xml:space="preserve">Vehicle Insurance </t>
  </si>
  <si>
    <t xml:space="preserve">Vehicle Repair/Maintenance </t>
  </si>
  <si>
    <t xml:space="preserve">Medical Expenses </t>
  </si>
  <si>
    <t>Total Agency Cost</t>
  </si>
  <si>
    <t xml:space="preserve">Housing Cost </t>
  </si>
  <si>
    <t xml:space="preserve">Individual being Supported </t>
  </si>
  <si>
    <t>Tier 1ROS-Community Coaching and Workplace Assistance</t>
  </si>
  <si>
    <t xml:space="preserve">Tier 1ROS-Group Day </t>
  </si>
  <si>
    <t>Tier 1-NOVA-In-Home Residential Support, Intermittent</t>
  </si>
  <si>
    <t>Tier 1-NOVA-Congregate Residential Support - Supported Living</t>
  </si>
  <si>
    <t>Tier 1-NOVA-Congregate Residential Support -Sponsored Placement</t>
  </si>
  <si>
    <t>Tier 1-NOVA-Congregate Residential Support -Group Home w/Four or Fewer Beds</t>
  </si>
  <si>
    <t>Tier 1-NOVA-Congregate Residential Support -Group Home w/Five Beds</t>
  </si>
  <si>
    <t>Tier 1-NOVA-Congregate Residential Support -Group Home w/Six Beds</t>
  </si>
  <si>
    <t>Tier 1-NOVA-Congregate Residential Support -Group Home w/Seven Beds</t>
  </si>
  <si>
    <t>Tier 1-NOVA-Congregate Residential Support -Group Home w/Eight Beds</t>
  </si>
  <si>
    <t>Tier 1-NOVA-Congregate Residential Support -Group Home w/Nine Beds</t>
  </si>
  <si>
    <t>Tier 1-NOVA-Congregate Residential Support -Group Home w/Ten Beds</t>
  </si>
  <si>
    <t>Tier 1-NOVA-Congregate Residential Support -Group Home w/Eleven Beds</t>
  </si>
  <si>
    <t>Tier 1-NOVA-Congregate Residential Support -Group Home w/Twelve Beds</t>
  </si>
  <si>
    <t>Tier 1-NOVA-Community Coaching and Workplace Assistance</t>
  </si>
  <si>
    <t xml:space="preserve">Tier 1-NOVA-Group Day </t>
  </si>
  <si>
    <t>Tier 2-ROS-In-Home Residential Support, Intermittent</t>
  </si>
  <si>
    <t>Tier 2-ROS-Congregate Residential Support - Supported Living</t>
  </si>
  <si>
    <t>Tier 2-ROS-Congregate Residential Support -Sponsored Placement</t>
  </si>
  <si>
    <t>Tier 2-ROS-Congregate Residential Support -Group Home w/Four or Fewer Beds</t>
  </si>
  <si>
    <t>Tier 2-ROS-Congregate Residential Support -Group Home w/Five Beds</t>
  </si>
  <si>
    <t>Tier 2-ROS-Congregate Residential Support -Group Home w/Six Beds</t>
  </si>
  <si>
    <t>Tier 2-ROS-Congregate Residential Support -Group Home w/Seven Beds</t>
  </si>
  <si>
    <t>Tier 2-ROS-Congregate Residential Support -Group Home w/Eight Beds</t>
  </si>
  <si>
    <t>Tier 2-ROS-Congregate Residential Support -Group Home w/Nine Beds</t>
  </si>
  <si>
    <t>Tier 2-ROS-Congregate Residential Support -Group Home w/Ten Beds</t>
  </si>
  <si>
    <t>Tier 2-ROS-Congregate Residential Support -Group Home w/Eleven Beds</t>
  </si>
  <si>
    <t>Tier 2-ROS-Congregate Residential Support -Group Home w/Twelve Beds</t>
  </si>
  <si>
    <t>Tier 2-ROS-Community Coaching and Workplace Assistance</t>
  </si>
  <si>
    <t xml:space="preserve">Tier 2-ROS-Group Day </t>
  </si>
  <si>
    <t>Tier 2-NOVA-In-Home Residential Support, Intermittent</t>
  </si>
  <si>
    <t>Tier 2-NOVA-Congregate Residential Support - Supported Living</t>
  </si>
  <si>
    <t>Tier 2-NOVA-Congregate Residential Support -Sponsored Placement</t>
  </si>
  <si>
    <t>Tier 2-NOVA-Congregate Residential Support -Group Home w/Four or Fewer Beds</t>
  </si>
  <si>
    <t>Tier 2-NOVA-Congregate Residential Support -Group Home w/Five Beds</t>
  </si>
  <si>
    <t>Tier 2-NOVA-Congregate Residential Support -Group Home w/Six Beds</t>
  </si>
  <si>
    <t>Tier 2-NOVA-Congregate Residential Support -Group Home w/Seven Beds</t>
  </si>
  <si>
    <t>Tier 2-NOVA-Congregate Residential Support -Group Home w/Eight Beds</t>
  </si>
  <si>
    <t>Tier 2-NOVA-Congregate Residential Support -Group Home w/Nine Beds</t>
  </si>
  <si>
    <t>Tier 2-NOVA-Congregate Residential Support -Group Home w/Ten Beds</t>
  </si>
  <si>
    <t>Tier 2-NOVA-Congregate Residential Support -Group Home w/Eleven Beds</t>
  </si>
  <si>
    <t>Tier 2-NOVA-Congregate Residential Support -Group Home w/Twelve Beds</t>
  </si>
  <si>
    <t>Tier 2-NOVA-Community Coaching and Workplace Assistance</t>
  </si>
  <si>
    <t xml:space="preserve">Tier 2-NOVA-Group Day </t>
  </si>
  <si>
    <t>Tier 3-ROS-In-Home Residential Support, Intermittent</t>
  </si>
  <si>
    <t>Tier 3-ROS-Congregate Residential Support - Supported Living</t>
  </si>
  <si>
    <t>Tier 3-ROS-Congregate Residential Support -Sponsored Placement</t>
  </si>
  <si>
    <t>Tier 3-ROS-Congregate Residential Support -Group Home w/Four or Fewer Beds</t>
  </si>
  <si>
    <t>Tier 3-ROS-Congregate Residential Support -Group Home w/Five Beds</t>
  </si>
  <si>
    <t>Tier 3-ROS-Congregate Residential Support -Group Home w/Six Beds</t>
  </si>
  <si>
    <t>Tier 3-ROS-Congregate Residential Support -Group Home w/Seven Beds</t>
  </si>
  <si>
    <t>Tier 3-ROS-Congregate Residential Support -Group Home w/Eight Beds</t>
  </si>
  <si>
    <t>Tier 3-ROS-Congregate Residential Support -Group Home w/Nine Beds</t>
  </si>
  <si>
    <t>Tier 3-ROS-Congregate Residential Support -Group Home w/Ten Beds</t>
  </si>
  <si>
    <t>Tier 3-ROS-Congregate Residential Support -Group Home w/Eleven Beds</t>
  </si>
  <si>
    <t>Tier 3-ROS-Congregate Residential Support -Group Home w/Twelve Beds</t>
  </si>
  <si>
    <t>Tier 3-ROS-Community Coaching and Workplace Assistance</t>
  </si>
  <si>
    <t xml:space="preserve">Tier 3-ROS-Group Day </t>
  </si>
  <si>
    <t>Tier 3-NOVA-In-Home Residential Support, Intermittent</t>
  </si>
  <si>
    <t>Tier 3-NOVA-Congregate Residential Support - Supported Living</t>
  </si>
  <si>
    <t>Tier 3-NOVA-Congregate Residential Support -Sponsored Placement</t>
  </si>
  <si>
    <t>Tier 3-NOVA-Congregate Residential Support -Group Home w/Four or Fewer Beds</t>
  </si>
  <si>
    <t>Tier 3-NOVA-Congregate Residential Support -Group Home w/Five Beds</t>
  </si>
  <si>
    <t>Tier 3-NOVA-Congregate Residential Support -Group Home w/Six Beds</t>
  </si>
  <si>
    <t>Tier 3-NOVA-Congregate Residential Support -Group Home w/Seven Beds</t>
  </si>
  <si>
    <t>Tier 3-NOVA-Congregate Residential Support -Group Home w/Eight Beds</t>
  </si>
  <si>
    <t>Tier 3-NOVA-Congregate Residential Support -Group Home w/Nine Beds</t>
  </si>
  <si>
    <t>Tier 3-NOVA-Congregate Residential Support -Group Home w/Ten Beds</t>
  </si>
  <si>
    <t>Tier 3-NOVA-Congregate Residential Support -Group Home w/Eleven Beds</t>
  </si>
  <si>
    <t>Tier 3-NOVA-Congregate Residential Support -Group Home w/Twelve Beds</t>
  </si>
  <si>
    <t>Tier 3-NOVA-Community Coaching and Workplace Assistance</t>
  </si>
  <si>
    <t xml:space="preserve">Tier 3-NOVA-Group Day </t>
  </si>
  <si>
    <t>Tier 4-ROS-In-Home Residential Support, Intermittent</t>
  </si>
  <si>
    <t>Tier 4-ROS-Congregate Residential Support - Supported Living</t>
  </si>
  <si>
    <t>Tier 4-ROS-Congregate Residential Support -Sponsored Placement</t>
  </si>
  <si>
    <t>Tier 4-ROS-Congregate Residential Support -Group Home w/Four or Fewer Beds</t>
  </si>
  <si>
    <t>Tier 4-ROS-Congregate Residential Support -Group Home w/Five Beds</t>
  </si>
  <si>
    <t>Tier 4-ROS-Congregate Residential Support -Group Home w/Six Beds</t>
  </si>
  <si>
    <t>Tier 4-ROS-Congregate Residential Support -Group Home w/Seven Beds</t>
  </si>
  <si>
    <t>Tier 4-ROS-Congregate Residential Support -Group Home w/Eight Beds</t>
  </si>
  <si>
    <t>Tier 4-ROS-Congregate Residential Support -Group Home w/Nine Beds</t>
  </si>
  <si>
    <t>Tier 4-ROS-Congregate Residential Support -Group Home w/Ten Beds</t>
  </si>
  <si>
    <t>Tier 4-ROS-Congregate Residential Support -Group Home w/Eleven Beds</t>
  </si>
  <si>
    <t>Tier 4-ROS-Congregate Residential Support -Group Home w/Twelve Beds</t>
  </si>
  <si>
    <t>Tier 4-ROS-Community Coaching and Workplace Assistance</t>
  </si>
  <si>
    <t xml:space="preserve">Tier 4-ROS-Group Day </t>
  </si>
  <si>
    <t>Tier 4-NOVA-In-Home Residential Support, Intermittent</t>
  </si>
  <si>
    <t>Tier 4-NOVA-Congregate Residential Support - Supported Living</t>
  </si>
  <si>
    <t>Tier 4-NOVA-Congregate Residential Support -Sponsored Placement</t>
  </si>
  <si>
    <t>Tier 4-NOVA-Congregate Residential Support -Group Home w/Four or Fewer Beds</t>
  </si>
  <si>
    <t>Tier 4-NOVA-Congregate Residential Support -Group Home w/Five Beds</t>
  </si>
  <si>
    <t>Tier 4-NOVA-Congregate Residential Support -Group Home w/Six Beds</t>
  </si>
  <si>
    <t>Tier 4-NOVA-Congregate Residential Support -Group Home w/Seven Beds</t>
  </si>
  <si>
    <t>Tier 4-NOVA-Congregate Residential Support -Group Home w/Eight Beds</t>
  </si>
  <si>
    <t>Tier 4-NOVA-Congregate Residential Support -Group Home w/Nine Beds</t>
  </si>
  <si>
    <t>Tier 4-NOVA-Congregate Residential Support -Group Home w/Ten Beds</t>
  </si>
  <si>
    <t>Tier 4-NOVA-Congregate Residential Support -Group Home w/Eleven Beds</t>
  </si>
  <si>
    <t>Tier 4-NOVA-Congregate Residential Support -Group Home w/Twelve Beds</t>
  </si>
  <si>
    <t>Tier 4-NOVA-Community Coaching and Workplace Assistance</t>
  </si>
  <si>
    <t xml:space="preserve">Tier 4-NOVA-Group Day </t>
  </si>
  <si>
    <t>Summary of Cost</t>
  </si>
  <si>
    <t xml:space="preserve">Service Provided </t>
  </si>
  <si>
    <t>Insurance/Property/Liability</t>
  </si>
  <si>
    <t>Provider Name</t>
  </si>
  <si>
    <t>Location of Home</t>
  </si>
  <si>
    <t xml:space="preserve">INSTRUCTIONS TO PROVIDER </t>
  </si>
  <si>
    <r>
      <t xml:space="preserve">Funding/Service Accessed 
</t>
    </r>
    <r>
      <rPr>
        <b/>
        <sz val="11"/>
        <color rgb="FFFFFF00"/>
        <rFont val="Calibri"/>
        <family val="2"/>
        <scheme val="minor"/>
      </rPr>
      <t>List all services/revenues that the individual regularly receives to include SSI</t>
    </r>
  </si>
  <si>
    <r>
      <t xml:space="preserve">HOUSING COST
</t>
    </r>
    <r>
      <rPr>
        <b/>
        <sz val="11"/>
        <color rgb="FFFFFF00"/>
        <rFont val="Calibri"/>
        <family val="2"/>
        <scheme val="minor"/>
      </rPr>
      <t xml:space="preserve">List all expenses for the entire home 
Individual specific costs should be listed per individual </t>
    </r>
  </si>
  <si>
    <t>Position</t>
  </si>
  <si>
    <t>Staff Name</t>
  </si>
  <si>
    <t>Scheduled Hours</t>
  </si>
  <si>
    <t>Cost Per Individual</t>
  </si>
  <si>
    <t>Direct Support Staff</t>
  </si>
  <si>
    <t>Direct Support</t>
  </si>
  <si>
    <t>3p-11p</t>
  </si>
  <si>
    <t>7a-3p</t>
  </si>
  <si>
    <t>Off</t>
  </si>
  <si>
    <t xml:space="preserve">Off </t>
  </si>
  <si>
    <t>Role</t>
  </si>
  <si>
    <t xml:space="preserve">Annual Cost </t>
  </si>
  <si>
    <t>Monthly Cost</t>
  </si>
  <si>
    <t>Net Gain/Loss</t>
  </si>
  <si>
    <t>Staffing Cost</t>
  </si>
  <si>
    <t>Housing Cost</t>
  </si>
  <si>
    <t xml:space="preserve">Revenues </t>
  </si>
  <si>
    <t xml:space="preserve">Total Revenue </t>
  </si>
  <si>
    <t>DSP</t>
  </si>
  <si>
    <r>
      <t xml:space="preserve">Annual Salary </t>
    </r>
    <r>
      <rPr>
        <b/>
        <sz val="8"/>
        <color theme="0"/>
        <rFont val="Calibri"/>
        <family val="2"/>
        <scheme val="minor"/>
      </rPr>
      <t xml:space="preserve">(Including benefits) </t>
    </r>
  </si>
  <si>
    <t>Programmatic Staff</t>
  </si>
  <si>
    <t>Total Hours Weekly</t>
  </si>
  <si>
    <t>Yes</t>
  </si>
  <si>
    <t>Other Staffing Costs (Explain)</t>
  </si>
  <si>
    <t>Total Staff and Summary of Cost</t>
  </si>
  <si>
    <t xml:space="preserve">Number of Individuals who receive services in this home </t>
  </si>
  <si>
    <t>Supported Living-Programmatic Staff</t>
  </si>
  <si>
    <t>Supported Living-Direct Support Staff</t>
  </si>
  <si>
    <t>Sponsored Residential-Sponsor Paid Programmatic Staff</t>
  </si>
  <si>
    <t>Sponsored Residential-Agency Paid Programmatic Staff</t>
  </si>
  <si>
    <t>Group Home-Programmatic Staff</t>
  </si>
  <si>
    <t>Group Home-Direct Support Staff</t>
  </si>
  <si>
    <t>Sponsored Residential-Agency Paid Direct Support Staff</t>
  </si>
  <si>
    <t>Sponsored Residential-Sponsor Paid Direct Support Staff</t>
  </si>
  <si>
    <t>Sponsored Residential-Sponsor Payment (Difficulty of Care Payment)</t>
  </si>
  <si>
    <t xml:space="preserve">Staff </t>
  </si>
  <si>
    <t xml:space="preserve">Programmatic Staff </t>
  </si>
  <si>
    <t>Agency Staffing Costs</t>
  </si>
  <si>
    <t xml:space="preserve">Sponsor Revenue </t>
  </si>
  <si>
    <t>Agency Revenue</t>
  </si>
  <si>
    <t>Payment made to Sponsor by Agency</t>
  </si>
  <si>
    <r>
      <t xml:space="preserve">Social Security Income
</t>
    </r>
    <r>
      <rPr>
        <b/>
        <sz val="11"/>
        <color rgb="FFFFFF00"/>
        <rFont val="Calibri"/>
        <family val="2"/>
        <scheme val="minor"/>
      </rPr>
      <t>List SSI Income for ALL individuals Receiving Services in the Home</t>
    </r>
  </si>
  <si>
    <r>
      <t xml:space="preserve">Funding/Service Accessed 
</t>
    </r>
    <r>
      <rPr>
        <b/>
        <sz val="11"/>
        <color rgb="FFFFFF00"/>
        <rFont val="Calibri"/>
        <family val="2"/>
        <scheme val="minor"/>
      </rPr>
      <t xml:space="preserve">List all Services and Revenues </t>
    </r>
  </si>
  <si>
    <t xml:space="preserve">Portion of SSI retained by the Provider Monthly </t>
  </si>
  <si>
    <t>Annual SSI Revenue</t>
  </si>
  <si>
    <t>Agency Net Gain/Loss</t>
  </si>
  <si>
    <t>Sponsor Net Gain/Loss</t>
  </si>
  <si>
    <t xml:space="preserve">If applying for Sponsored Residential-List the Name(s) of the Sponsors providing support in the home </t>
  </si>
  <si>
    <t>Tier 1ROS-In-Home Residential Support, Intermittent</t>
  </si>
  <si>
    <t>Tier 1ROS-Congregate Residential Support - Supported Living</t>
  </si>
  <si>
    <t>Tier 1ROS-Congregate Residential Support -Sponsored Placement</t>
  </si>
  <si>
    <t>Tier 1ROS-Congregate Residential Support -Group Home w/Four or Fewer Beds</t>
  </si>
  <si>
    <t>Tier 1ROS-Congregate Residential Support -Group Home w/Five Beds</t>
  </si>
  <si>
    <t>Tier 1ROS-Congregate Residential Support -Group Home w/Six Beds</t>
  </si>
  <si>
    <t>Tier 1ROS-Congregate Residential Support -Group Home w/Seven Beds</t>
  </si>
  <si>
    <t>Tier 1ROS-Congregate Residential Support -Group Home w/Eight Beds</t>
  </si>
  <si>
    <t>Tier 1ROS-Congregate Residential Support -Group Home w/Nine Beds</t>
  </si>
  <si>
    <t>Tier 1ROS-Congregate Residential Support -Group Home w/Ten Beds</t>
  </si>
  <si>
    <t>Tier 1ROS-Congregate Residential Support -Group Home w/Eleven Beds</t>
  </si>
  <si>
    <t>Tier 1ROS-Congregate Residential Support -Group Home w/Twelve Beds</t>
  </si>
  <si>
    <t>In home Supports-Direct Support Staff</t>
  </si>
  <si>
    <t xml:space="preserve">In home Supports-Programmatic Staff </t>
  </si>
  <si>
    <t>Group Day- Direct Support Staff</t>
  </si>
  <si>
    <t>Community Coaching- Direct Support Staff</t>
  </si>
  <si>
    <r>
      <t xml:space="preserve">1) This form must be submitted with </t>
    </r>
    <r>
      <rPr>
        <b/>
        <u/>
        <sz val="12"/>
        <color theme="1"/>
        <rFont val="Calibri"/>
        <family val="2"/>
        <scheme val="minor"/>
      </rPr>
      <t xml:space="preserve">ALL </t>
    </r>
    <r>
      <rPr>
        <sz val="12"/>
        <color theme="1"/>
        <rFont val="Calibri"/>
        <family val="2"/>
        <scheme val="minor"/>
      </rPr>
      <t>customized rate applications. Supplemental budgets and staffing plans can be submitted</t>
    </r>
    <r>
      <rPr>
        <u/>
        <sz val="12"/>
        <color theme="1"/>
        <rFont val="Calibri"/>
        <family val="2"/>
        <scheme val="minor"/>
      </rPr>
      <t xml:space="preserve"> </t>
    </r>
    <r>
      <rPr>
        <i/>
        <u/>
        <sz val="12"/>
        <color theme="1"/>
        <rFont val="Calibri"/>
        <family val="2"/>
        <scheme val="minor"/>
      </rPr>
      <t>in addition</t>
    </r>
    <r>
      <rPr>
        <sz val="12"/>
        <color theme="1"/>
        <rFont val="Calibri"/>
        <family val="2"/>
        <scheme val="minor"/>
      </rPr>
      <t xml:space="preserve"> to this document, if deemed necessary by the provider.  </t>
    </r>
  </si>
  <si>
    <r>
      <t xml:space="preserve">2) Providers requesting </t>
    </r>
    <r>
      <rPr>
        <b/>
        <sz val="12"/>
        <color theme="1"/>
        <rFont val="Calibri"/>
        <family val="2"/>
        <scheme val="minor"/>
      </rPr>
      <t>specialized staffing</t>
    </r>
    <r>
      <rPr>
        <sz val="12"/>
        <color theme="1"/>
        <rFont val="Calibri"/>
        <family val="2"/>
        <scheme val="minor"/>
      </rPr>
      <t xml:space="preserve"> or </t>
    </r>
    <r>
      <rPr>
        <b/>
        <sz val="12"/>
        <color theme="1"/>
        <rFont val="Calibri"/>
        <family val="2"/>
        <scheme val="minor"/>
      </rPr>
      <t>Programmatic Support</t>
    </r>
    <r>
      <rPr>
        <sz val="12"/>
        <color theme="1"/>
        <rFont val="Calibri"/>
        <family val="2"/>
        <scheme val="minor"/>
      </rPr>
      <t xml:space="preserve"> </t>
    </r>
    <r>
      <rPr>
        <u/>
        <sz val="12"/>
        <color theme="1"/>
        <rFont val="Calibri"/>
        <family val="2"/>
        <scheme val="minor"/>
      </rPr>
      <t>MUST</t>
    </r>
    <r>
      <rPr>
        <sz val="12"/>
        <color theme="1"/>
        <rFont val="Calibri"/>
        <family val="2"/>
        <scheme val="minor"/>
      </rPr>
      <t xml:space="preserve"> submit the required credentials for the requested staff. Additional information can be found in the provider guidelines. </t>
    </r>
  </si>
  <si>
    <r>
      <t xml:space="preserve">ENSURE THAT YOU SCROLL TO THE BOTTOM OF THE FORM  AND COMPLETE ALL SECTIONS 
</t>
    </r>
    <r>
      <rPr>
        <b/>
        <sz val="12"/>
        <color rgb="FFFF0000"/>
        <rFont val="Cambria"/>
        <family val="1"/>
        <scheme val="major"/>
      </rPr>
      <t>Costs should reflect only the home that the individual resides</t>
    </r>
  </si>
  <si>
    <t>Thurs.</t>
  </si>
  <si>
    <t>Mon.</t>
  </si>
  <si>
    <t>Tue.</t>
  </si>
  <si>
    <t>Wed.</t>
  </si>
  <si>
    <t>Fri.</t>
  </si>
  <si>
    <t>Sat.</t>
  </si>
  <si>
    <t>Sun.</t>
  </si>
  <si>
    <t xml:space="preserve">Portion of SSI retained by the Agency or Sponsor </t>
  </si>
  <si>
    <t>Agency Programmatic Costs (For this home only)</t>
  </si>
  <si>
    <t>Other Agency Staffing Costs (For this home only/Explain)</t>
  </si>
  <si>
    <t>Who is the Funding Retained By?</t>
  </si>
  <si>
    <t>Other Sponsor Costs (Explain)</t>
  </si>
  <si>
    <t xml:space="preserve">Annual Total </t>
  </si>
  <si>
    <r>
      <t xml:space="preserve">AGENCY REVENUES
</t>
    </r>
    <r>
      <rPr>
        <b/>
        <sz val="11"/>
        <color rgb="FFFFFF00"/>
        <rFont val="Calibri"/>
        <family val="2"/>
        <scheme val="minor"/>
      </rPr>
      <t xml:space="preserve">Revenues Received for the Individual From all Sources </t>
    </r>
  </si>
  <si>
    <t xml:space="preserve">Previously Approved Customized Rate Funding </t>
  </si>
  <si>
    <t>Sponsor Staffing Costs</t>
  </si>
  <si>
    <r>
      <t xml:space="preserve">REVENUES
</t>
    </r>
    <r>
      <rPr>
        <b/>
        <sz val="11"/>
        <color rgb="FFFFFF00"/>
        <rFont val="Calibri"/>
        <family val="2"/>
        <scheme val="minor"/>
      </rPr>
      <t xml:space="preserve">List revenues for </t>
    </r>
    <r>
      <rPr>
        <b/>
        <u/>
        <sz val="11"/>
        <color rgb="FFFFFF00"/>
        <rFont val="Calibri"/>
        <family val="2"/>
        <scheme val="minor"/>
      </rPr>
      <t>ALL</t>
    </r>
    <r>
      <rPr>
        <b/>
        <sz val="11"/>
        <color rgb="FFFFFF00"/>
        <rFont val="Calibri"/>
        <family val="2"/>
        <scheme val="minor"/>
      </rPr>
      <t xml:space="preserve"> individuals in the home 
</t>
    </r>
  </si>
  <si>
    <t xml:space="preserve">EXAMPLE </t>
  </si>
  <si>
    <t xml:space="preserve">Social Security Income
</t>
  </si>
  <si>
    <r>
      <t xml:space="preserve">STAFFING COST
</t>
    </r>
    <r>
      <rPr>
        <b/>
        <sz val="11"/>
        <color rgb="FFFFFF00"/>
        <rFont val="Calibri"/>
        <family val="2"/>
        <scheme val="minor"/>
      </rPr>
      <t>List Staffing costs for all staff who provide services for this home and for all individuals residing in the home</t>
    </r>
  </si>
  <si>
    <t>Private Pay</t>
  </si>
  <si>
    <r>
      <t xml:space="preserve">AGENCY STAFFING COSTS
</t>
    </r>
    <r>
      <rPr>
        <b/>
        <sz val="11"/>
        <color rgb="FFFFFF00"/>
        <rFont val="Calibri"/>
        <family val="2"/>
        <scheme val="minor"/>
      </rPr>
      <t xml:space="preserve">Costs Related to the Individual served-Paid by the Agency </t>
    </r>
    <r>
      <rPr>
        <b/>
        <sz val="11"/>
        <color theme="0"/>
        <rFont val="Calibri"/>
        <family val="2"/>
        <scheme val="minor"/>
      </rPr>
      <t xml:space="preserve">
</t>
    </r>
  </si>
  <si>
    <r>
      <rPr>
        <b/>
        <sz val="11"/>
        <color theme="0"/>
        <rFont val="Calibri"/>
        <family val="2"/>
        <scheme val="minor"/>
      </rPr>
      <t>SPONSOR STAFFING COSTS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rgb="FFFFFF00"/>
        <rFont val="Calibri"/>
        <family val="2"/>
        <scheme val="minor"/>
      </rPr>
      <t xml:space="preserve">Costs Related to the Individual served-Paid by the Sponsor </t>
    </r>
  </si>
  <si>
    <r>
      <t xml:space="preserve">SPONSOR HOUSING COST
</t>
    </r>
    <r>
      <rPr>
        <b/>
        <sz val="11"/>
        <color rgb="FFFFFF00"/>
        <rFont val="Calibri"/>
        <family val="2"/>
        <scheme val="minor"/>
      </rPr>
      <t xml:space="preserve">Costs Related to the Individual served-Paid by the Sponsor </t>
    </r>
  </si>
  <si>
    <t>Is specialized or Programmatic funding requested for this staff?</t>
  </si>
  <si>
    <t>If yes, How many hours weekly will this Staff provide support to the individual?</t>
  </si>
  <si>
    <t>Agency Direct Support Costs (Not including Sponsor Payment)</t>
  </si>
  <si>
    <t>Daily Rate</t>
  </si>
  <si>
    <t>Sponsor</t>
  </si>
  <si>
    <t>LPN</t>
  </si>
  <si>
    <t>RN</t>
  </si>
  <si>
    <t xml:space="preserve">House Manager </t>
  </si>
  <si>
    <t>Program Manager</t>
  </si>
  <si>
    <t xml:space="preserve">Owner/Operator </t>
  </si>
  <si>
    <t xml:space="preserve">Other </t>
  </si>
  <si>
    <t>BCBA/Therapist/LPC</t>
  </si>
  <si>
    <t>Monday</t>
  </si>
  <si>
    <t>Tuesday</t>
  </si>
  <si>
    <t>Wednesday</t>
  </si>
  <si>
    <t>Thursday</t>
  </si>
  <si>
    <t>Friday</t>
  </si>
  <si>
    <t>Saturday</t>
  </si>
  <si>
    <t>Sunday</t>
  </si>
  <si>
    <t>Day Time</t>
  </si>
  <si>
    <t>Evening</t>
  </si>
  <si>
    <t>Night</t>
  </si>
  <si>
    <t>One to One Standard</t>
  </si>
  <si>
    <t>One to One Specialzied</t>
  </si>
  <si>
    <t>Two to One Standard</t>
  </si>
  <si>
    <t>Two to One Specialzied</t>
  </si>
  <si>
    <r>
      <t xml:space="preserve">3) If applying for </t>
    </r>
    <r>
      <rPr>
        <b/>
        <sz val="12"/>
        <color rgb="FFFF0000"/>
        <rFont val="Calibri"/>
        <family val="2"/>
        <scheme val="minor"/>
      </rPr>
      <t>Sponsored Residential</t>
    </r>
    <r>
      <rPr>
        <sz val="12"/>
        <color theme="1"/>
        <rFont val="Calibri"/>
        <family val="2"/>
        <scheme val="minor"/>
      </rPr>
      <t xml:space="preserve"> complete tabs </t>
    </r>
    <r>
      <rPr>
        <b/>
        <sz val="12"/>
        <color theme="1"/>
        <rFont val="Calibri"/>
        <family val="2"/>
        <scheme val="minor"/>
      </rPr>
      <t>1, 3, 4 &amp; 5</t>
    </r>
  </si>
  <si>
    <r>
      <t xml:space="preserve">4) If applying for </t>
    </r>
    <r>
      <rPr>
        <b/>
        <sz val="12"/>
        <color rgb="FF00B050"/>
        <rFont val="Calibri"/>
        <family val="2"/>
        <scheme val="minor"/>
      </rPr>
      <t>Group Home</t>
    </r>
    <r>
      <rPr>
        <sz val="12"/>
        <color theme="1"/>
        <rFont val="Calibri"/>
        <family val="2"/>
        <scheme val="minor"/>
      </rPr>
      <t xml:space="preserve"> Complete tabs </t>
    </r>
    <r>
      <rPr>
        <b/>
        <sz val="12"/>
        <color theme="1"/>
        <rFont val="Calibri"/>
        <family val="2"/>
        <scheme val="minor"/>
      </rPr>
      <t>1, 2, 4,&amp; 5</t>
    </r>
  </si>
  <si>
    <r>
      <t xml:space="preserve">5) If applying for </t>
    </r>
    <r>
      <rPr>
        <b/>
        <sz val="12"/>
        <color theme="3" tint="0.39997558519241921"/>
        <rFont val="Calibri"/>
        <family val="2"/>
        <scheme val="minor"/>
      </rPr>
      <t>Community Coaching, Group Day, Supported Living or In-home supports</t>
    </r>
    <r>
      <rPr>
        <sz val="12"/>
        <color theme="1"/>
        <rFont val="Calibri"/>
        <family val="2"/>
        <scheme val="minor"/>
      </rPr>
      <t xml:space="preserve"> complete tabs </t>
    </r>
    <r>
      <rPr>
        <b/>
        <sz val="12"/>
        <color theme="1"/>
        <rFont val="Calibri"/>
        <family val="2"/>
        <scheme val="minor"/>
      </rPr>
      <t>1, 4 &amp; 5</t>
    </r>
  </si>
  <si>
    <t xml:space="preserve">List the timeframe that the requested suport will be provided, i.e. 7:00am - 3:30pm </t>
  </si>
  <si>
    <r>
      <t xml:space="preserve">Total individual's served 
</t>
    </r>
    <r>
      <rPr>
        <b/>
        <sz val="8"/>
        <color rgb="FFFFFF00"/>
        <rFont val="Calibri"/>
        <family val="2"/>
        <scheme val="minor"/>
      </rPr>
      <t>Across all Services/Homes</t>
    </r>
  </si>
  <si>
    <t xml:space="preserve">Monthly SSI Awarded </t>
  </si>
  <si>
    <t>Monthly SSI Awarded</t>
  </si>
  <si>
    <r>
      <t xml:space="preserve">List the Name of </t>
    </r>
    <r>
      <rPr>
        <b/>
        <sz val="11"/>
        <color rgb="FFFFFF00"/>
        <rFont val="Calibri"/>
        <family val="2"/>
        <scheme val="minor"/>
      </rPr>
      <t>ALL</t>
    </r>
    <r>
      <rPr>
        <b/>
        <sz val="11"/>
        <color theme="0"/>
        <rFont val="Calibri"/>
        <family val="2"/>
        <scheme val="minor"/>
      </rPr>
      <t xml:space="preserve"> individuals who receive services in this home . If applying for day services, only list the indiviudal for whom 1:1 or 2:1 support is requested.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</si>
</sst>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u/>
      <sz val="11"/>
      <color rgb="FFFFFF0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rgb="FF00B050"/>
      <name val="Cambria"/>
      <family val="1"/>
      <scheme val="maj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2"/>
      <color rgb="FFFF0000"/>
      <name val="Cambria"/>
      <family val="1"/>
      <scheme val="maj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8"/>
      <color rgb="FFFFFF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0" fillId="4" borderId="0" xfId="0" applyFill="1"/>
    <xf numFmtId="0" fontId="1" fillId="4" borderId="0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3" fillId="0" borderId="10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4" fillId="0" borderId="2" xfId="0" applyFont="1" applyFill="1" applyBorder="1" applyAlignment="1">
      <alignment vertical="top"/>
    </xf>
    <xf numFmtId="0" fontId="4" fillId="0" borderId="5" xfId="0" applyFont="1" applyFill="1" applyBorder="1" applyAlignment="1">
      <alignment vertical="top"/>
    </xf>
    <xf numFmtId="0" fontId="4" fillId="0" borderId="5" xfId="0" applyFont="1" applyFill="1" applyBorder="1" applyAlignment="1"/>
    <xf numFmtId="0" fontId="4" fillId="0" borderId="5" xfId="0" applyNumberFormat="1" applyFont="1" applyFill="1" applyBorder="1" applyAlignment="1"/>
    <xf numFmtId="8" fontId="4" fillId="0" borderId="5" xfId="0" applyNumberFormat="1" applyFont="1" applyFill="1" applyBorder="1" applyAlignment="1"/>
    <xf numFmtId="0" fontId="4" fillId="0" borderId="4" xfId="0" applyFont="1" applyFill="1" applyBorder="1" applyAlignment="1">
      <alignment vertical="top"/>
    </xf>
    <xf numFmtId="0" fontId="4" fillId="0" borderId="8" xfId="0" applyFont="1" applyFill="1" applyBorder="1" applyAlignment="1">
      <alignment vertical="top"/>
    </xf>
    <xf numFmtId="0" fontId="4" fillId="0" borderId="8" xfId="0" applyFont="1" applyFill="1" applyBorder="1" applyAlignment="1"/>
    <xf numFmtId="0" fontId="0" fillId="7" borderId="0" xfId="0" applyFill="1"/>
    <xf numFmtId="0" fontId="0" fillId="4" borderId="0" xfId="0" applyNumberFormat="1" applyFill="1" applyBorder="1"/>
    <xf numFmtId="0" fontId="0" fillId="3" borderId="5" xfId="0" applyFill="1" applyBorder="1" applyAlignment="1" applyProtection="1">
      <alignment horizontal="left"/>
      <protection locked="0"/>
    </xf>
    <xf numFmtId="164" fontId="0" fillId="3" borderId="5" xfId="0" applyNumberFormat="1" applyFill="1" applyBorder="1" applyAlignment="1" applyProtection="1">
      <alignment horizontal="left"/>
      <protection locked="0"/>
    </xf>
    <xf numFmtId="0" fontId="0" fillId="0" borderId="35" xfId="0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3" borderId="5" xfId="0" applyFill="1" applyBorder="1" applyAlignment="1" applyProtection="1">
      <alignment horizontal="left"/>
    </xf>
    <xf numFmtId="0" fontId="7" fillId="3" borderId="5" xfId="0" applyFont="1" applyFill="1" applyBorder="1" applyAlignment="1" applyProtection="1">
      <alignment horizontal="left"/>
      <protection locked="0"/>
    </xf>
    <xf numFmtId="0" fontId="5" fillId="3" borderId="5" xfId="0" applyFont="1" applyFill="1" applyBorder="1" applyAlignment="1" applyProtection="1">
      <alignment horizontal="left"/>
    </xf>
    <xf numFmtId="164" fontId="7" fillId="3" borderId="5" xfId="0" applyNumberFormat="1" applyFont="1" applyFill="1" applyBorder="1" applyAlignment="1" applyProtection="1">
      <alignment horizontal="left"/>
      <protection locked="0"/>
    </xf>
    <xf numFmtId="0" fontId="7" fillId="3" borderId="8" xfId="0" applyFont="1" applyFill="1" applyBorder="1" applyAlignment="1" applyProtection="1">
      <alignment horizontal="left"/>
      <protection locked="0"/>
    </xf>
    <xf numFmtId="164" fontId="7" fillId="3" borderId="8" xfId="0" applyNumberFormat="1" applyFont="1" applyFill="1" applyBorder="1" applyAlignment="1" applyProtection="1">
      <alignment horizontal="left"/>
      <protection locked="0"/>
    </xf>
    <xf numFmtId="0" fontId="2" fillId="4" borderId="0" xfId="0" applyFont="1" applyFill="1" applyBorder="1" applyAlignment="1">
      <alignment horizontal="center"/>
    </xf>
    <xf numFmtId="0" fontId="8" fillId="4" borderId="0" xfId="0" applyFont="1" applyFill="1" applyBorder="1" applyProtection="1"/>
    <xf numFmtId="164" fontId="0" fillId="4" borderId="0" xfId="0" applyNumberFormat="1" applyFill="1" applyBorder="1"/>
    <xf numFmtId="0" fontId="2" fillId="4" borderId="0" xfId="0" applyFont="1" applyFill="1" applyBorder="1" applyAlignment="1">
      <alignment horizontal="center" wrapText="1"/>
    </xf>
    <xf numFmtId="0" fontId="13" fillId="4" borderId="21" xfId="0" applyFont="1" applyFill="1" applyBorder="1" applyAlignment="1">
      <alignment horizontal="center" vertical="top"/>
    </xf>
    <xf numFmtId="164" fontId="0" fillId="3" borderId="1" xfId="0" applyNumberFormat="1" applyFill="1" applyBorder="1" applyAlignment="1" applyProtection="1">
      <alignment horizontal="left"/>
      <protection locked="0"/>
    </xf>
    <xf numFmtId="0" fontId="5" fillId="10" borderId="40" xfId="0" applyNumberFormat="1" applyFont="1" applyFill="1" applyBorder="1" applyProtection="1">
      <protection locked="0"/>
    </xf>
    <xf numFmtId="0" fontId="5" fillId="10" borderId="6" xfId="0" applyNumberFormat="1" applyFont="1" applyFill="1" applyBorder="1" applyProtection="1">
      <protection locked="0"/>
    </xf>
    <xf numFmtId="0" fontId="5" fillId="10" borderId="7" xfId="0" applyNumberFormat="1" applyFont="1" applyFill="1" applyBorder="1" applyProtection="1">
      <protection locked="0"/>
    </xf>
    <xf numFmtId="0" fontId="5" fillId="10" borderId="11" xfId="0" applyNumberFormat="1" applyFont="1" applyFill="1" applyBorder="1" applyProtection="1">
      <protection locked="0"/>
    </xf>
    <xf numFmtId="0" fontId="5" fillId="10" borderId="5" xfId="0" applyNumberFormat="1" applyFont="1" applyFill="1" applyBorder="1" applyProtection="1">
      <protection locked="0"/>
    </xf>
    <xf numFmtId="0" fontId="5" fillId="10" borderId="1" xfId="0" applyNumberFormat="1" applyFont="1" applyFill="1" applyBorder="1" applyProtection="1">
      <protection locked="0"/>
    </xf>
    <xf numFmtId="0" fontId="5" fillId="10" borderId="33" xfId="0" applyNumberFormat="1" applyFont="1" applyFill="1" applyBorder="1" applyProtection="1">
      <protection locked="0"/>
    </xf>
    <xf numFmtId="0" fontId="5" fillId="10" borderId="34" xfId="0" applyNumberFormat="1" applyFont="1" applyFill="1" applyBorder="1" applyProtection="1">
      <protection locked="0"/>
    </xf>
    <xf numFmtId="0" fontId="5" fillId="10" borderId="46" xfId="0" applyNumberFormat="1" applyFont="1" applyFill="1" applyBorder="1" applyProtection="1">
      <protection locked="0"/>
    </xf>
    <xf numFmtId="0" fontId="0" fillId="7" borderId="0" xfId="0" applyFill="1" applyProtection="1"/>
    <xf numFmtId="0" fontId="6" fillId="10" borderId="39" xfId="0" applyFont="1" applyFill="1" applyBorder="1" applyProtection="1"/>
    <xf numFmtId="0" fontId="6" fillId="10" borderId="26" xfId="0" applyFont="1" applyFill="1" applyBorder="1" applyProtection="1"/>
    <xf numFmtId="164" fontId="6" fillId="10" borderId="26" xfId="0" applyNumberFormat="1" applyFont="1" applyFill="1" applyBorder="1" applyProtection="1"/>
    <xf numFmtId="164" fontId="6" fillId="6" borderId="27" xfId="0" applyNumberFormat="1" applyFont="1" applyFill="1" applyBorder="1" applyProtection="1"/>
    <xf numFmtId="0" fontId="1" fillId="2" borderId="43" xfId="0" applyFont="1" applyFill="1" applyBorder="1" applyAlignment="1" applyProtection="1">
      <alignment horizontal="center"/>
    </xf>
    <xf numFmtId="0" fontId="1" fillId="2" borderId="42" xfId="0" applyFont="1" applyFill="1" applyBorder="1" applyAlignment="1" applyProtection="1">
      <alignment horizontal="center"/>
    </xf>
    <xf numFmtId="0" fontId="2" fillId="8" borderId="44" xfId="0" applyFont="1" applyFill="1" applyBorder="1" applyAlignment="1" applyProtection="1">
      <alignment horizontal="center" wrapText="1"/>
    </xf>
    <xf numFmtId="1" fontId="6" fillId="10" borderId="26" xfId="0" applyNumberFormat="1" applyFont="1" applyFill="1" applyBorder="1" applyProtection="1"/>
    <xf numFmtId="0" fontId="6" fillId="10" borderId="26" xfId="0" applyNumberFormat="1" applyFont="1" applyFill="1" applyBorder="1" applyProtection="1"/>
    <xf numFmtId="0" fontId="6" fillId="10" borderId="28" xfId="0" applyFont="1" applyFill="1" applyBorder="1" applyAlignment="1" applyProtection="1">
      <alignment horizontal="center"/>
    </xf>
    <xf numFmtId="164" fontId="6" fillId="0" borderId="26" xfId="0" applyNumberFormat="1" applyFont="1" applyFill="1" applyBorder="1" applyProtection="1"/>
    <xf numFmtId="1" fontId="6" fillId="10" borderId="25" xfId="0" applyNumberFormat="1" applyFont="1" applyFill="1" applyBorder="1" applyProtection="1"/>
    <xf numFmtId="0" fontId="0" fillId="0" borderId="0" xfId="0" applyProtection="1"/>
    <xf numFmtId="4" fontId="6" fillId="0" borderId="27" xfId="0" applyNumberFormat="1" applyFont="1" applyFill="1" applyBorder="1" applyProtection="1"/>
    <xf numFmtId="0" fontId="5" fillId="10" borderId="41" xfId="0" applyFont="1" applyFill="1" applyBorder="1" applyAlignment="1" applyProtection="1">
      <alignment horizontal="center"/>
      <protection locked="0"/>
    </xf>
    <xf numFmtId="0" fontId="5" fillId="10" borderId="12" xfId="0" applyFont="1" applyFill="1" applyBorder="1" applyAlignment="1" applyProtection="1">
      <alignment horizontal="center"/>
      <protection locked="0"/>
    </xf>
    <xf numFmtId="0" fontId="5" fillId="10" borderId="38" xfId="0" applyFont="1" applyFill="1" applyBorder="1" applyAlignment="1" applyProtection="1">
      <alignment horizontal="center"/>
      <protection locked="0"/>
    </xf>
    <xf numFmtId="16" fontId="5" fillId="10" borderId="11" xfId="0" applyNumberFormat="1" applyFont="1" applyFill="1" applyBorder="1" applyProtection="1">
      <protection locked="0"/>
    </xf>
    <xf numFmtId="0" fontId="2" fillId="9" borderId="6" xfId="0" applyFont="1" applyFill="1" applyBorder="1" applyAlignment="1">
      <alignment horizontal="center" vertical="center" wrapText="1"/>
    </xf>
    <xf numFmtId="0" fontId="2" fillId="9" borderId="18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0" fillId="0" borderId="9" xfId="0" applyBorder="1" applyProtection="1">
      <protection locked="0"/>
    </xf>
    <xf numFmtId="0" fontId="2" fillId="8" borderId="35" xfId="0" applyFont="1" applyFill="1" applyBorder="1" applyAlignment="1">
      <alignment horizontal="left" vertical="center"/>
    </xf>
    <xf numFmtId="0" fontId="2" fillId="5" borderId="36" xfId="0" applyFont="1" applyFill="1" applyBorder="1" applyAlignment="1">
      <alignment horizontal="left" vertical="center"/>
    </xf>
    <xf numFmtId="0" fontId="2" fillId="8" borderId="37" xfId="0" applyFont="1" applyFill="1" applyBorder="1" applyAlignment="1">
      <alignment horizontal="left" vertical="center"/>
    </xf>
    <xf numFmtId="0" fontId="0" fillId="4" borderId="45" xfId="0" applyFill="1" applyBorder="1" applyAlignment="1" applyProtection="1">
      <alignment horizontal="left"/>
    </xf>
    <xf numFmtId="164" fontId="9" fillId="4" borderId="0" xfId="0" applyNumberFormat="1" applyFont="1" applyFill="1" applyBorder="1" applyAlignment="1" applyProtection="1">
      <alignment horizontal="left"/>
    </xf>
    <xf numFmtId="0" fontId="1" fillId="3" borderId="5" xfId="0" applyFont="1" applyFill="1" applyBorder="1" applyAlignment="1">
      <alignment horizontal="center" vertical="center" wrapText="1"/>
    </xf>
    <xf numFmtId="164" fontId="1" fillId="3" borderId="8" xfId="0" applyNumberFormat="1" applyFont="1" applyFill="1" applyBorder="1" applyAlignment="1">
      <alignment horizontal="center" vertical="center" wrapText="1"/>
    </xf>
    <xf numFmtId="164" fontId="1" fillId="3" borderId="6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/>
    </xf>
    <xf numFmtId="164" fontId="1" fillId="10" borderId="25" xfId="0" applyNumberFormat="1" applyFont="1" applyFill="1" applyBorder="1" applyAlignment="1">
      <alignment horizontal="center" vertical="center" wrapText="1"/>
    </xf>
    <xf numFmtId="0" fontId="1" fillId="10" borderId="25" xfId="0" applyFont="1" applyFill="1" applyBorder="1" applyAlignment="1">
      <alignment horizontal="center"/>
    </xf>
    <xf numFmtId="164" fontId="0" fillId="4" borderId="0" xfId="0" applyNumberFormat="1" applyFill="1" applyBorder="1" applyAlignment="1" applyProtection="1">
      <alignment horizontal="right"/>
      <protection locked="0"/>
    </xf>
    <xf numFmtId="164" fontId="7" fillId="3" borderId="8" xfId="0" applyNumberFormat="1" applyFont="1" applyFill="1" applyBorder="1" applyAlignment="1" applyProtection="1">
      <protection locked="0"/>
    </xf>
    <xf numFmtId="164" fontId="0" fillId="3" borderId="5" xfId="0" applyNumberFormat="1" applyFill="1" applyBorder="1" applyAlignment="1" applyProtection="1">
      <alignment horizontal="right"/>
      <protection locked="0"/>
    </xf>
    <xf numFmtId="164" fontId="0" fillId="3" borderId="5" xfId="0" applyNumberFormat="1" applyFill="1" applyBorder="1" applyAlignment="1" applyProtection="1">
      <protection locked="0"/>
    </xf>
    <xf numFmtId="164" fontId="7" fillId="3" borderId="5" xfId="0" applyNumberFormat="1" applyFont="1" applyFill="1" applyBorder="1" applyAlignment="1" applyProtection="1">
      <alignment horizontal="right"/>
      <protection locked="0"/>
    </xf>
    <xf numFmtId="164" fontId="7" fillId="3" borderId="8" xfId="0" applyNumberFormat="1" applyFont="1" applyFill="1" applyBorder="1" applyAlignment="1" applyProtection="1">
      <alignment horizontal="right"/>
      <protection locked="0"/>
    </xf>
    <xf numFmtId="164" fontId="0" fillId="3" borderId="1" xfId="0" applyNumberFormat="1" applyFill="1" applyBorder="1" applyAlignment="1" applyProtection="1">
      <protection locked="0"/>
    </xf>
    <xf numFmtId="0" fontId="8" fillId="4" borderId="0" xfId="0" applyFont="1" applyFill="1" applyBorder="1"/>
    <xf numFmtId="0" fontId="0" fillId="4" borderId="0" xfId="0" applyFill="1" applyBorder="1" applyAlignment="1" applyProtection="1">
      <alignment horizontal="left"/>
      <protection locked="0"/>
    </xf>
    <xf numFmtId="164" fontId="0" fillId="4" borderId="0" xfId="0" applyNumberFormat="1" applyFill="1" applyBorder="1" applyAlignment="1" applyProtection="1">
      <alignment horizontal="left"/>
      <protection locked="0"/>
    </xf>
    <xf numFmtId="0" fontId="0" fillId="3" borderId="8" xfId="0" applyFill="1" applyBorder="1" applyAlignment="1" applyProtection="1">
      <alignment horizontal="left"/>
      <protection locked="0"/>
    </xf>
    <xf numFmtId="164" fontId="0" fillId="3" borderId="3" xfId="0" applyNumberFormat="1" applyFill="1" applyBorder="1" applyAlignment="1" applyProtection="1">
      <alignment horizontal="left"/>
      <protection locked="0"/>
    </xf>
    <xf numFmtId="0" fontId="2" fillId="5" borderId="29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164" fontId="7" fillId="3" borderId="1" xfId="0" applyNumberFormat="1" applyFont="1" applyFill="1" applyBorder="1" applyAlignment="1" applyProtection="1">
      <alignment horizontal="left"/>
      <protection locked="0"/>
    </xf>
    <xf numFmtId="0" fontId="2" fillId="9" borderId="2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 applyProtection="1">
      <alignment horizontal="left"/>
    </xf>
    <xf numFmtId="0" fontId="2" fillId="9" borderId="23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left"/>
    </xf>
    <xf numFmtId="0" fontId="1" fillId="3" borderId="4" xfId="0" applyFont="1" applyFill="1" applyBorder="1" applyAlignment="1" applyProtection="1">
      <alignment horizontal="left"/>
    </xf>
    <xf numFmtId="164" fontId="0" fillId="3" borderId="8" xfId="0" applyNumberFormat="1" applyFill="1" applyBorder="1" applyAlignment="1" applyProtection="1">
      <protection locked="0"/>
    </xf>
    <xf numFmtId="164" fontId="0" fillId="3" borderId="8" xfId="0" applyNumberFormat="1" applyFill="1" applyBorder="1" applyAlignment="1" applyProtection="1">
      <alignment horizontal="right"/>
      <protection locked="0"/>
    </xf>
    <xf numFmtId="0" fontId="7" fillId="3" borderId="2" xfId="0" applyFont="1" applyFill="1" applyBorder="1" applyAlignment="1">
      <alignment horizontal="left"/>
    </xf>
    <xf numFmtId="0" fontId="7" fillId="3" borderId="2" xfId="0" applyFont="1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0" borderId="5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38" xfId="0" applyBorder="1" applyProtection="1">
      <protection locked="0"/>
    </xf>
    <xf numFmtId="0" fontId="25" fillId="0" borderId="2" xfId="0" applyFont="1" applyFill="1" applyBorder="1" applyAlignment="1">
      <alignment vertical="top"/>
    </xf>
    <xf numFmtId="0" fontId="25" fillId="0" borderId="5" xfId="0" applyFont="1" applyFill="1" applyBorder="1" applyAlignment="1">
      <alignment vertical="top"/>
    </xf>
    <xf numFmtId="0" fontId="25" fillId="0" borderId="5" xfId="0" applyFont="1" applyFill="1" applyBorder="1" applyAlignment="1"/>
    <xf numFmtId="0" fontId="25" fillId="0" borderId="1" xfId="0" applyFont="1" applyFill="1" applyBorder="1" applyAlignment="1">
      <alignment vertical="center"/>
    </xf>
    <xf numFmtId="8" fontId="1" fillId="6" borderId="4" xfId="0" applyNumberFormat="1" applyFont="1" applyFill="1" applyBorder="1" applyAlignment="1">
      <alignment horizontal="right" vertical="center" wrapText="1"/>
    </xf>
    <xf numFmtId="0" fontId="6" fillId="10" borderId="9" xfId="0" applyFont="1" applyFill="1" applyBorder="1" applyProtection="1"/>
    <xf numFmtId="164" fontId="5" fillId="6" borderId="5" xfId="0" applyNumberFormat="1" applyFont="1" applyFill="1" applyBorder="1"/>
    <xf numFmtId="164" fontId="1" fillId="6" borderId="5" xfId="0" applyNumberFormat="1" applyFont="1" applyFill="1" applyBorder="1"/>
    <xf numFmtId="164" fontId="5" fillId="6" borderId="5" xfId="0" applyNumberFormat="1" applyFont="1" applyFill="1" applyBorder="1" applyAlignment="1" applyProtection="1">
      <alignment horizontal="right"/>
    </xf>
    <xf numFmtId="8" fontId="5" fillId="6" borderId="2" xfId="0" applyNumberFormat="1" applyFont="1" applyFill="1" applyBorder="1" applyAlignment="1">
      <alignment horizontal="right" vertical="center" wrapText="1"/>
    </xf>
    <xf numFmtId="8" fontId="5" fillId="6" borderId="4" xfId="0" applyNumberFormat="1" applyFont="1" applyFill="1" applyBorder="1" applyAlignment="1">
      <alignment horizontal="right" vertical="center" wrapText="1"/>
    </xf>
    <xf numFmtId="8" fontId="5" fillId="6" borderId="17" xfId="0" applyNumberFormat="1" applyFont="1" applyFill="1" applyBorder="1" applyAlignment="1">
      <alignment horizontal="right" vertical="center" wrapText="1"/>
    </xf>
    <xf numFmtId="8" fontId="5" fillId="6" borderId="10" xfId="0" applyNumberFormat="1" applyFont="1" applyFill="1" applyBorder="1" applyAlignment="1">
      <alignment horizontal="right" vertical="center" wrapText="1"/>
    </xf>
    <xf numFmtId="164" fontId="5" fillId="6" borderId="1" xfId="0" applyNumberFormat="1" applyFont="1" applyFill="1" applyBorder="1"/>
    <xf numFmtId="164" fontId="5" fillId="6" borderId="3" xfId="0" applyNumberFormat="1" applyFont="1" applyFill="1" applyBorder="1"/>
    <xf numFmtId="164" fontId="5" fillId="6" borderId="1" xfId="0" applyNumberFormat="1" applyFont="1" applyFill="1" applyBorder="1" applyAlignment="1">
      <alignment horizontal="right"/>
    </xf>
    <xf numFmtId="164" fontId="5" fillId="6" borderId="3" xfId="0" applyNumberFormat="1" applyFont="1" applyFill="1" applyBorder="1" applyAlignment="1">
      <alignment horizontal="right"/>
    </xf>
    <xf numFmtId="164" fontId="5" fillId="6" borderId="3" xfId="0" applyNumberFormat="1" applyFont="1" applyFill="1" applyBorder="1" applyAlignment="1" applyProtection="1">
      <alignment horizontal="right"/>
    </xf>
    <xf numFmtId="164" fontId="5" fillId="6" borderId="1" xfId="0" applyNumberFormat="1" applyFont="1" applyFill="1" applyBorder="1" applyAlignment="1" applyProtection="1">
      <alignment horizontal="right"/>
    </xf>
    <xf numFmtId="0" fontId="2" fillId="8" borderId="13" xfId="0" applyFont="1" applyFill="1" applyBorder="1" applyAlignment="1">
      <alignment horizontal="center" vertical="center" wrapText="1"/>
    </xf>
    <xf numFmtId="0" fontId="2" fillId="8" borderId="5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 applyProtection="1">
      <alignment horizontal="left"/>
    </xf>
    <xf numFmtId="0" fontId="0" fillId="4" borderId="0" xfId="0" applyFill="1" applyProtection="1"/>
    <xf numFmtId="0" fontId="5" fillId="4" borderId="0" xfId="0" applyFont="1" applyFill="1" applyBorder="1" applyAlignment="1" applyProtection="1">
      <alignment horizontal="left"/>
    </xf>
    <xf numFmtId="0" fontId="7" fillId="4" borderId="0" xfId="0" applyFont="1" applyFill="1" applyBorder="1" applyAlignment="1" applyProtection="1">
      <alignment horizontal="left"/>
    </xf>
    <xf numFmtId="164" fontId="7" fillId="4" borderId="0" xfId="0" applyNumberFormat="1" applyFont="1" applyFill="1" applyBorder="1" applyAlignment="1" applyProtection="1">
      <alignment horizontal="left"/>
    </xf>
    <xf numFmtId="0" fontId="2" fillId="9" borderId="10" xfId="0" applyFont="1" applyFill="1" applyBorder="1" applyAlignment="1" applyProtection="1">
      <alignment horizontal="center" vertical="center" wrapText="1"/>
    </xf>
    <xf numFmtId="0" fontId="2" fillId="9" borderId="18" xfId="0" applyFont="1" applyFill="1" applyBorder="1" applyAlignment="1" applyProtection="1">
      <alignment horizontal="center" vertical="center" wrapText="1"/>
    </xf>
    <xf numFmtId="0" fontId="2" fillId="9" borderId="6" xfId="0" applyFont="1" applyFill="1" applyBorder="1" applyAlignment="1" applyProtection="1">
      <alignment horizontal="center" vertical="center" wrapText="1"/>
    </xf>
    <xf numFmtId="0" fontId="2" fillId="9" borderId="7" xfId="0" applyFont="1" applyFill="1" applyBorder="1" applyAlignment="1" applyProtection="1">
      <alignment horizontal="center" vertical="center" wrapText="1"/>
    </xf>
    <xf numFmtId="164" fontId="0" fillId="4" borderId="45" xfId="0" applyNumberFormat="1" applyFill="1" applyBorder="1" applyAlignment="1" applyProtection="1">
      <alignment horizontal="left"/>
    </xf>
    <xf numFmtId="164" fontId="15" fillId="4" borderId="45" xfId="0" applyNumberFormat="1" applyFont="1" applyFill="1" applyBorder="1" applyProtection="1"/>
    <xf numFmtId="0" fontId="0" fillId="4" borderId="0" xfId="0" applyFill="1" applyBorder="1" applyProtection="1"/>
    <xf numFmtId="0" fontId="2" fillId="9" borderId="3" xfId="0" applyFont="1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horizontal="left"/>
    </xf>
    <xf numFmtId="164" fontId="0" fillId="4" borderId="0" xfId="0" applyNumberFormat="1" applyFill="1" applyBorder="1" applyAlignment="1" applyProtection="1">
      <alignment horizontal="right"/>
    </xf>
    <xf numFmtId="0" fontId="2" fillId="11" borderId="10" xfId="0" applyFont="1" applyFill="1" applyBorder="1" applyAlignment="1" applyProtection="1">
      <alignment horizontal="center" vertical="center" wrapText="1"/>
    </xf>
    <xf numFmtId="0" fontId="2" fillId="11" borderId="5" xfId="0" applyFont="1" applyFill="1" applyBorder="1" applyAlignment="1" applyProtection="1">
      <alignment horizontal="center" vertical="center" wrapText="1"/>
    </xf>
    <xf numFmtId="0" fontId="2" fillId="11" borderId="1" xfId="0" applyFont="1" applyFill="1" applyBorder="1" applyAlignment="1" applyProtection="1">
      <alignment horizontal="center" vertical="center" wrapText="1"/>
    </xf>
    <xf numFmtId="164" fontId="0" fillId="4" borderId="0" xfId="0" applyNumberFormat="1" applyFill="1" applyBorder="1" applyAlignment="1" applyProtection="1">
      <alignment horizontal="left"/>
    </xf>
    <xf numFmtId="0" fontId="2" fillId="4" borderId="0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 vertical="center" wrapText="1"/>
    </xf>
    <xf numFmtId="8" fontId="1" fillId="6" borderId="5" xfId="0" applyNumberFormat="1" applyFont="1" applyFill="1" applyBorder="1" applyAlignment="1" applyProtection="1">
      <alignment horizontal="right" vertical="center" wrapText="1"/>
    </xf>
    <xf numFmtId="0" fontId="1" fillId="4" borderId="0" xfId="0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center" vertical="center" wrapText="1"/>
    </xf>
    <xf numFmtId="164" fontId="1" fillId="6" borderId="1" xfId="0" applyNumberFormat="1" applyFont="1" applyFill="1" applyBorder="1" applyAlignment="1" applyProtection="1">
      <alignment horizontal="right"/>
    </xf>
    <xf numFmtId="0" fontId="5" fillId="3" borderId="8" xfId="0" applyFont="1" applyFill="1" applyBorder="1" applyAlignment="1" applyProtection="1">
      <alignment horizontal="left"/>
    </xf>
    <xf numFmtId="164" fontId="7" fillId="3" borderId="1" xfId="0" applyNumberFormat="1" applyFont="1" applyFill="1" applyBorder="1" applyAlignment="1" applyProtection="1">
      <protection locked="0"/>
    </xf>
    <xf numFmtId="164" fontId="7" fillId="3" borderId="3" xfId="0" applyNumberFormat="1" applyFont="1" applyFill="1" applyBorder="1" applyAlignment="1" applyProtection="1">
      <protection locked="0"/>
    </xf>
    <xf numFmtId="0" fontId="26" fillId="0" borderId="5" xfId="0" applyFont="1" applyBorder="1" applyProtection="1">
      <protection locked="0"/>
    </xf>
    <xf numFmtId="0" fontId="26" fillId="0" borderId="6" xfId="0" applyFont="1" applyBorder="1" applyProtection="1">
      <protection locked="0"/>
    </xf>
    <xf numFmtId="164" fontId="26" fillId="0" borderId="6" xfId="0" applyNumberFormat="1" applyFont="1" applyBorder="1" applyProtection="1">
      <protection locked="0"/>
    </xf>
    <xf numFmtId="164" fontId="26" fillId="6" borderId="7" xfId="0" applyNumberFormat="1" applyFont="1" applyFill="1" applyBorder="1" applyProtection="1"/>
    <xf numFmtId="164" fontId="27" fillId="0" borderId="6" xfId="0" applyNumberFormat="1" applyFont="1" applyFill="1" applyBorder="1" applyProtection="1">
      <protection locked="0"/>
    </xf>
    <xf numFmtId="4" fontId="27" fillId="0" borderId="7" xfId="0" applyNumberFormat="1" applyFont="1" applyFill="1" applyBorder="1" applyProtection="1">
      <protection locked="0"/>
    </xf>
    <xf numFmtId="164" fontId="26" fillId="0" borderId="5" xfId="0" applyNumberFormat="1" applyFont="1" applyBorder="1" applyProtection="1">
      <protection locked="0"/>
    </xf>
    <xf numFmtId="164" fontId="26" fillId="6" borderId="1" xfId="0" applyNumberFormat="1" applyFont="1" applyFill="1" applyBorder="1" applyProtection="1"/>
    <xf numFmtId="164" fontId="27" fillId="0" borderId="5" xfId="0" applyNumberFormat="1" applyFont="1" applyFill="1" applyBorder="1" applyProtection="1">
      <protection locked="0"/>
    </xf>
    <xf numFmtId="4" fontId="27" fillId="0" borderId="1" xfId="0" applyNumberFormat="1" applyFont="1" applyFill="1" applyBorder="1" applyProtection="1">
      <protection locked="0"/>
    </xf>
    <xf numFmtId="4" fontId="27" fillId="0" borderId="47" xfId="0" applyNumberFormat="1" applyFont="1" applyFill="1" applyBorder="1" applyProtection="1">
      <protection locked="0"/>
    </xf>
    <xf numFmtId="4" fontId="27" fillId="0" borderId="45" xfId="0" applyNumberFormat="1" applyFont="1" applyFill="1" applyBorder="1" applyProtection="1">
      <protection locked="0"/>
    </xf>
    <xf numFmtId="20" fontId="0" fillId="4" borderId="0" xfId="0" applyNumberFormat="1" applyFill="1" applyBorder="1"/>
    <xf numFmtId="20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0" fontId="1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2" xfId="0" applyBorder="1"/>
    <xf numFmtId="0" fontId="0" fillId="0" borderId="5" xfId="0" applyBorder="1" applyProtection="1">
      <protection locked="0"/>
    </xf>
    <xf numFmtId="0" fontId="12" fillId="9" borderId="51" xfId="0" applyFont="1" applyFill="1" applyBorder="1" applyAlignment="1">
      <alignment horizontal="center" wrapText="1"/>
    </xf>
    <xf numFmtId="0" fontId="12" fillId="9" borderId="0" xfId="0" applyFont="1" applyFill="1" applyBorder="1" applyAlignment="1">
      <alignment horizontal="center" wrapText="1"/>
    </xf>
    <xf numFmtId="0" fontId="18" fillId="0" borderId="5" xfId="0" applyFont="1" applyFill="1" applyBorder="1" applyAlignment="1">
      <alignment horizontal="left" vertical="top" wrapText="1"/>
    </xf>
    <xf numFmtId="0" fontId="2" fillId="9" borderId="7" xfId="0" applyFont="1" applyFill="1" applyBorder="1" applyAlignment="1" applyProtection="1">
      <alignment horizontal="center"/>
    </xf>
    <xf numFmtId="0" fontId="2" fillId="9" borderId="10" xfId="0" applyFont="1" applyFill="1" applyBorder="1" applyAlignment="1" applyProtection="1">
      <alignment horizontal="center"/>
    </xf>
    <xf numFmtId="0" fontId="2" fillId="8" borderId="16" xfId="0" applyFont="1" applyFill="1" applyBorder="1" applyAlignment="1">
      <alignment horizontal="center" wrapText="1"/>
    </xf>
    <xf numFmtId="0" fontId="2" fillId="8" borderId="32" xfId="0" applyFont="1" applyFill="1" applyBorder="1" applyAlignment="1">
      <alignment horizontal="center"/>
    </xf>
    <xf numFmtId="0" fontId="2" fillId="8" borderId="17" xfId="0" applyFont="1" applyFill="1" applyBorder="1" applyAlignment="1">
      <alignment horizontal="center"/>
    </xf>
    <xf numFmtId="0" fontId="13" fillId="6" borderId="16" xfId="0" applyFont="1" applyFill="1" applyBorder="1" applyAlignment="1">
      <alignment horizontal="center" vertical="top" wrapText="1"/>
    </xf>
    <xf numFmtId="0" fontId="13" fillId="6" borderId="32" xfId="0" applyFont="1" applyFill="1" applyBorder="1" applyAlignment="1">
      <alignment horizontal="center" vertical="top"/>
    </xf>
    <xf numFmtId="0" fontId="13" fillId="6" borderId="17" xfId="0" applyFont="1" applyFill="1" applyBorder="1" applyAlignment="1">
      <alignment horizontal="center" vertical="top"/>
    </xf>
    <xf numFmtId="0" fontId="2" fillId="8" borderId="32" xfId="0" applyFont="1" applyFill="1" applyBorder="1" applyAlignment="1">
      <alignment horizontal="center" wrapText="1"/>
    </xf>
    <xf numFmtId="0" fontId="2" fillId="8" borderId="17" xfId="0" applyFont="1" applyFill="1" applyBorder="1" applyAlignment="1">
      <alignment horizontal="center" wrapText="1"/>
    </xf>
    <xf numFmtId="0" fontId="2" fillId="8" borderId="16" xfId="0" applyFont="1" applyFill="1" applyBorder="1" applyAlignment="1">
      <alignment horizontal="center" vertical="top" wrapText="1"/>
    </xf>
    <xf numFmtId="0" fontId="2" fillId="8" borderId="32" xfId="0" applyFont="1" applyFill="1" applyBorder="1" applyAlignment="1">
      <alignment horizontal="center" vertical="top" wrapText="1"/>
    </xf>
    <xf numFmtId="0" fontId="2" fillId="8" borderId="17" xfId="0" applyFont="1" applyFill="1" applyBorder="1" applyAlignment="1">
      <alignment horizontal="center" vertical="top" wrapText="1"/>
    </xf>
    <xf numFmtId="0" fontId="2" fillId="8" borderId="13" xfId="0" applyFont="1" applyFill="1" applyBorder="1" applyAlignment="1">
      <alignment horizontal="center" vertical="top" wrapText="1"/>
    </xf>
    <xf numFmtId="0" fontId="2" fillId="8" borderId="14" xfId="0" applyFont="1" applyFill="1" applyBorder="1" applyAlignment="1">
      <alignment horizontal="center" vertical="top"/>
    </xf>
    <xf numFmtId="0" fontId="2" fillId="8" borderId="15" xfId="0" applyFont="1" applyFill="1" applyBorder="1" applyAlignment="1">
      <alignment horizontal="center" vertical="top"/>
    </xf>
    <xf numFmtId="0" fontId="2" fillId="8" borderId="13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0" fillId="8" borderId="45" xfId="0" applyFill="1" applyBorder="1" applyAlignment="1" applyProtection="1">
      <alignment horizontal="center" wrapText="1"/>
    </xf>
    <xf numFmtId="0" fontId="0" fillId="8" borderId="45" xfId="0" applyFill="1" applyBorder="1" applyAlignment="1" applyProtection="1">
      <alignment horizontal="center"/>
    </xf>
    <xf numFmtId="0" fontId="2" fillId="8" borderId="51" xfId="0" applyFont="1" applyFill="1" applyBorder="1" applyAlignment="1" applyProtection="1">
      <alignment horizontal="center" vertical="center" wrapText="1"/>
    </xf>
    <xf numFmtId="0" fontId="2" fillId="8" borderId="0" xfId="0" applyFont="1" applyFill="1" applyBorder="1" applyAlignment="1" applyProtection="1">
      <alignment horizontal="center" vertical="center" wrapText="1"/>
    </xf>
    <xf numFmtId="0" fontId="2" fillId="8" borderId="23" xfId="0" applyFont="1" applyFill="1" applyBorder="1" applyAlignment="1" applyProtection="1">
      <alignment horizontal="center" vertical="center" wrapText="1"/>
    </xf>
    <xf numFmtId="0" fontId="2" fillId="8" borderId="25" xfId="0" applyFont="1" applyFill="1" applyBorder="1" applyAlignment="1" applyProtection="1">
      <alignment horizontal="center"/>
    </xf>
    <xf numFmtId="0" fontId="2" fillId="8" borderId="26" xfId="0" applyFont="1" applyFill="1" applyBorder="1" applyAlignment="1" applyProtection="1">
      <alignment horizontal="center"/>
    </xf>
    <xf numFmtId="0" fontId="2" fillId="8" borderId="28" xfId="0" applyFont="1" applyFill="1" applyBorder="1" applyAlignment="1" applyProtection="1">
      <alignment horizontal="center"/>
    </xf>
    <xf numFmtId="0" fontId="2" fillId="8" borderId="43" xfId="0" applyFont="1" applyFill="1" applyBorder="1" applyAlignment="1" applyProtection="1">
      <alignment horizontal="center" vertical="center"/>
    </xf>
    <xf numFmtId="0" fontId="2" fillId="8" borderId="48" xfId="0" applyFont="1" applyFill="1" applyBorder="1" applyAlignment="1" applyProtection="1">
      <alignment horizontal="center" vertical="center"/>
    </xf>
    <xf numFmtId="0" fontId="2" fillId="8" borderId="42" xfId="0" applyFont="1" applyFill="1" applyBorder="1" applyAlignment="1" applyProtection="1">
      <alignment horizontal="center" vertical="center"/>
    </xf>
    <xf numFmtId="0" fontId="2" fillId="8" borderId="22" xfId="0" applyFont="1" applyFill="1" applyBorder="1" applyAlignment="1" applyProtection="1">
      <alignment horizontal="center" vertical="center"/>
    </xf>
    <xf numFmtId="0" fontId="2" fillId="8" borderId="42" xfId="0" applyFont="1" applyFill="1" applyBorder="1" applyAlignment="1" applyProtection="1">
      <alignment horizontal="center" vertical="center" wrapText="1"/>
    </xf>
    <xf numFmtId="0" fontId="2" fillId="8" borderId="22" xfId="0" applyFont="1" applyFill="1" applyBorder="1" applyAlignment="1" applyProtection="1">
      <alignment horizontal="center" vertical="center" wrapText="1"/>
    </xf>
    <xf numFmtId="0" fontId="2" fillId="8" borderId="49" xfId="0" applyFont="1" applyFill="1" applyBorder="1" applyAlignment="1" applyProtection="1">
      <alignment horizontal="center" vertical="center" wrapText="1"/>
    </xf>
    <xf numFmtId="0" fontId="2" fillId="8" borderId="50" xfId="0" applyFont="1" applyFill="1" applyBorder="1" applyAlignment="1" applyProtection="1">
      <alignment horizontal="center" vertical="center" wrapText="1"/>
    </xf>
    <xf numFmtId="0" fontId="2" fillId="8" borderId="14" xfId="0" applyFont="1" applyFill="1" applyBorder="1" applyAlignment="1" applyProtection="1">
      <alignment horizontal="center" vertical="center" wrapText="1"/>
    </xf>
    <xf numFmtId="0" fontId="2" fillId="8" borderId="21" xfId="0" applyFont="1" applyFill="1" applyBorder="1" applyAlignment="1" applyProtection="1">
      <alignment horizontal="center" vertical="center" wrapText="1"/>
    </xf>
    <xf numFmtId="0" fontId="2" fillId="8" borderId="15" xfId="0" applyFont="1" applyFill="1" applyBorder="1" applyAlignment="1" applyProtection="1">
      <alignment horizontal="center" vertical="center" wrapText="1"/>
    </xf>
    <xf numFmtId="0" fontId="2" fillId="8" borderId="19" xfId="0" applyFont="1" applyFill="1" applyBorder="1" applyAlignment="1" applyProtection="1">
      <alignment horizontal="center" vertical="center" wrapText="1"/>
    </xf>
    <xf numFmtId="0" fontId="0" fillId="12" borderId="29" xfId="0" applyFill="1" applyBorder="1" applyAlignment="1">
      <alignment horizontal="center" vertical="center" wrapText="1"/>
    </xf>
    <xf numFmtId="0" fontId="0" fillId="12" borderId="30" xfId="0" applyFill="1" applyBorder="1" applyAlignment="1">
      <alignment horizontal="center" vertical="center" wrapText="1"/>
    </xf>
    <xf numFmtId="0" fontId="0" fillId="12" borderId="31" xfId="0" applyFill="1" applyBorder="1" applyAlignment="1">
      <alignment horizontal="center" vertical="center" wrapText="1"/>
    </xf>
    <xf numFmtId="0" fontId="0" fillId="13" borderId="29" xfId="0" applyFill="1" applyBorder="1" applyAlignment="1">
      <alignment horizontal="center" vertical="center" wrapText="1"/>
    </xf>
    <xf numFmtId="0" fontId="0" fillId="13" borderId="30" xfId="0" applyFill="1" applyBorder="1" applyAlignment="1">
      <alignment horizontal="center" vertical="center" wrapText="1"/>
    </xf>
    <xf numFmtId="0" fontId="0" fillId="13" borderId="31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4" fillId="6" borderId="14" xfId="0" applyFont="1" applyFill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0" fontId="14" fillId="6" borderId="51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14" fillId="6" borderId="53" xfId="0" applyFont="1" applyFill="1" applyBorder="1" applyAlignment="1">
      <alignment horizontal="center" vertical="center" wrapText="1"/>
    </xf>
    <xf numFmtId="0" fontId="14" fillId="6" borderId="20" xfId="0" applyFont="1" applyFill="1" applyBorder="1" applyAlignment="1">
      <alignment horizontal="center" vertical="center" wrapText="1"/>
    </xf>
    <xf numFmtId="0" fontId="14" fillId="6" borderId="21" xfId="0" applyFont="1" applyFill="1" applyBorder="1" applyAlignment="1">
      <alignment horizontal="center" vertical="center" wrapText="1"/>
    </xf>
    <xf numFmtId="0" fontId="14" fillId="6" borderId="19" xfId="0" applyFont="1" applyFill="1" applyBorder="1" applyAlignment="1">
      <alignment horizontal="center" vertical="center" wrapText="1"/>
    </xf>
    <xf numFmtId="0" fontId="26" fillId="0" borderId="7" xfId="0" applyFont="1" applyBorder="1" applyProtection="1">
      <protection locked="0"/>
    </xf>
    <xf numFmtId="164" fontId="26" fillId="0" borderId="8" xfId="0" applyNumberFormat="1" applyFont="1" applyBorder="1" applyProtection="1">
      <protection locked="0"/>
    </xf>
    <xf numFmtId="164" fontId="26" fillId="6" borderId="9" xfId="0" applyNumberFormat="1" applyFont="1" applyFill="1" applyBorder="1" applyProtection="1"/>
    <xf numFmtId="0" fontId="26" fillId="0" borderId="47" xfId="0" applyFont="1" applyBorder="1" applyProtection="1">
      <protection locked="0"/>
    </xf>
    <xf numFmtId="164" fontId="27" fillId="0" borderId="2" xfId="0" applyNumberFormat="1" applyFont="1" applyFill="1" applyBorder="1" applyProtection="1">
      <protection locked="0"/>
    </xf>
    <xf numFmtId="164" fontId="26" fillId="6" borderId="3" xfId="0" applyNumberFormat="1" applyFont="1" applyFill="1" applyBorder="1" applyProtection="1"/>
  </cellXfs>
  <cellStyles count="1">
    <cellStyle name="Normal" xfId="0" builtinId="0"/>
  </cellStyles>
  <dxfs count="4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.00"/>
      <fill>
        <patternFill patternType="solid">
          <fgColor indexed="64"/>
          <bgColor rgb="FFFFFF99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numFmt numFmtId="164" formatCode="&quot;$&quot;#,##0.0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64" formatCode="&quot;$&quot;#,##0.0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.00"/>
      <fill>
        <patternFill patternType="solid">
          <fgColor indexed="64"/>
          <bgColor rgb="FFFFFF9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thin">
          <color indexed="64"/>
        </lef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.00"/>
      <fill>
        <patternFill patternType="solid">
          <fgColor indexed="64"/>
          <bgColor rgb="FFFFFF99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&quot;$&quot;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.00"/>
      <fill>
        <patternFill patternType="solid">
          <fgColor indexed="64"/>
          <bgColor rgb="FFFFFF9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&quot;$&quot;#,##0.0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.00"/>
      <fill>
        <patternFill patternType="solid">
          <fgColor indexed="64"/>
          <bgColor rgb="FFFFFF9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  <protection locked="1" hidden="0"/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OMMON\Integrated%20Supports%20Services\Customized%20Rate\Master%20CR%20Work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Dictionary"/>
      <sheetName val="Quick Facts"/>
      <sheetName val="General_Information"/>
      <sheetName val="Committee Review"/>
      <sheetName val="Service Authorization Extract"/>
      <sheetName val="Client Info - PHI"/>
      <sheetName val="SIS DATA"/>
      <sheetName val="List"/>
      <sheetName val="DV"/>
      <sheetName val="Monthly Mailings"/>
      <sheetName val="Application Tracker"/>
      <sheetName val="Leadership Mtg Action Items"/>
      <sheetName val="Application Tracker - Archive"/>
      <sheetName val="PW"/>
      <sheetName val="Aud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AA3" t="str">
            <v>Tier</v>
          </cell>
          <cell r="AB3" t="str">
            <v>Region</v>
          </cell>
          <cell r="AC3" t="str">
            <v>Service</v>
          </cell>
          <cell r="AD3" t="str">
            <v>Bed</v>
          </cell>
        </row>
        <row r="4">
          <cell r="AA4" t="str">
            <v>Tier 1</v>
          </cell>
          <cell r="AB4" t="str">
            <v>RoS</v>
          </cell>
          <cell r="AC4" t="str">
            <v>In-Home Support Services</v>
          </cell>
          <cell r="AD4" t="str">
            <v>N/A</v>
          </cell>
        </row>
        <row r="5">
          <cell r="AA5" t="str">
            <v>Tier 1</v>
          </cell>
          <cell r="AB5" t="str">
            <v>RoS</v>
          </cell>
          <cell r="AC5" t="str">
            <v>Supported Living</v>
          </cell>
          <cell r="AD5" t="str">
            <v>N/A</v>
          </cell>
        </row>
        <row r="6">
          <cell r="AA6" t="str">
            <v>Tier 1</v>
          </cell>
          <cell r="AB6" t="str">
            <v>RoS</v>
          </cell>
          <cell r="AC6" t="str">
            <v>Sponsored Residential</v>
          </cell>
          <cell r="AD6" t="str">
            <v>N/A</v>
          </cell>
        </row>
        <row r="7">
          <cell r="AA7" t="str">
            <v>Tier 1</v>
          </cell>
          <cell r="AB7" t="str">
            <v>RoS</v>
          </cell>
          <cell r="AC7" t="str">
            <v>Group Home</v>
          </cell>
          <cell r="AD7">
            <v>4</v>
          </cell>
        </row>
        <row r="8">
          <cell r="AA8" t="str">
            <v>Tier 1</v>
          </cell>
          <cell r="AB8" t="str">
            <v>RoS</v>
          </cell>
          <cell r="AC8" t="str">
            <v>Group Home</v>
          </cell>
          <cell r="AD8">
            <v>5</v>
          </cell>
        </row>
        <row r="9">
          <cell r="AA9" t="str">
            <v>Tier 1</v>
          </cell>
          <cell r="AB9" t="str">
            <v>RoS</v>
          </cell>
          <cell r="AC9" t="str">
            <v>Group Home</v>
          </cell>
          <cell r="AD9">
            <v>6</v>
          </cell>
        </row>
        <row r="10">
          <cell r="AA10" t="str">
            <v>Tier 1</v>
          </cell>
          <cell r="AB10" t="str">
            <v>RoS</v>
          </cell>
          <cell r="AC10" t="str">
            <v>Group Home</v>
          </cell>
          <cell r="AD10">
            <v>7</v>
          </cell>
        </row>
        <row r="11">
          <cell r="AA11" t="str">
            <v>Tier 1</v>
          </cell>
          <cell r="AB11" t="str">
            <v>RoS</v>
          </cell>
          <cell r="AC11" t="str">
            <v>Group Home</v>
          </cell>
          <cell r="AD11">
            <v>8</v>
          </cell>
        </row>
        <row r="12">
          <cell r="AA12" t="str">
            <v>Tier 1</v>
          </cell>
          <cell r="AB12" t="str">
            <v>RoS</v>
          </cell>
          <cell r="AC12" t="str">
            <v>Group Home</v>
          </cell>
          <cell r="AD12">
            <v>9</v>
          </cell>
        </row>
        <row r="13">
          <cell r="AA13" t="str">
            <v>Tier 1</v>
          </cell>
          <cell r="AB13" t="str">
            <v>RoS</v>
          </cell>
          <cell r="AC13" t="str">
            <v>Group Home</v>
          </cell>
          <cell r="AD13">
            <v>10</v>
          </cell>
        </row>
        <row r="14">
          <cell r="AA14" t="str">
            <v>Tier 1</v>
          </cell>
          <cell r="AB14" t="str">
            <v>RoS</v>
          </cell>
          <cell r="AC14" t="str">
            <v>Group Home</v>
          </cell>
          <cell r="AD14">
            <v>11</v>
          </cell>
        </row>
        <row r="15">
          <cell r="AA15" t="str">
            <v>Tier 1</v>
          </cell>
          <cell r="AB15" t="str">
            <v>RoS</v>
          </cell>
          <cell r="AC15" t="str">
            <v>Group Home</v>
          </cell>
          <cell r="AD15">
            <v>12</v>
          </cell>
        </row>
        <row r="16">
          <cell r="AA16" t="str">
            <v>Tier 1</v>
          </cell>
          <cell r="AB16" t="str">
            <v>RoS</v>
          </cell>
          <cell r="AC16" t="str">
            <v>Community Coaching</v>
          </cell>
          <cell r="AD16" t="str">
            <v>N/A</v>
          </cell>
        </row>
        <row r="17">
          <cell r="AA17" t="str">
            <v>Tier 1</v>
          </cell>
          <cell r="AB17" t="str">
            <v>RoS</v>
          </cell>
          <cell r="AC17" t="str">
            <v>Group Day Support Services</v>
          </cell>
          <cell r="AD17" t="str">
            <v>N/A</v>
          </cell>
        </row>
        <row r="18">
          <cell r="AA18" t="str">
            <v>Tier 1</v>
          </cell>
          <cell r="AB18" t="str">
            <v>NoVA</v>
          </cell>
          <cell r="AC18" t="str">
            <v>In-Home Support Services</v>
          </cell>
          <cell r="AD18" t="str">
            <v>N/A</v>
          </cell>
        </row>
        <row r="19">
          <cell r="AA19" t="str">
            <v>Tier 1</v>
          </cell>
          <cell r="AB19" t="str">
            <v>NoVA</v>
          </cell>
          <cell r="AC19" t="str">
            <v>Supported Living</v>
          </cell>
          <cell r="AD19" t="str">
            <v>N/A</v>
          </cell>
        </row>
        <row r="20">
          <cell r="AA20" t="str">
            <v>Tier 1</v>
          </cell>
          <cell r="AB20" t="str">
            <v>NoVA</v>
          </cell>
          <cell r="AC20" t="str">
            <v>Sponsored Residential</v>
          </cell>
          <cell r="AD20" t="str">
            <v>N/A</v>
          </cell>
        </row>
        <row r="21">
          <cell r="AA21" t="str">
            <v>Tier 1</v>
          </cell>
          <cell r="AB21" t="str">
            <v>NoVA</v>
          </cell>
          <cell r="AC21" t="str">
            <v>Group Home</v>
          </cell>
          <cell r="AD21">
            <v>4</v>
          </cell>
        </row>
        <row r="22">
          <cell r="AA22" t="str">
            <v>Tier 1</v>
          </cell>
          <cell r="AB22" t="str">
            <v>NoVA</v>
          </cell>
          <cell r="AC22" t="str">
            <v>Group Home</v>
          </cell>
          <cell r="AD22">
            <v>5</v>
          </cell>
        </row>
        <row r="23">
          <cell r="AA23" t="str">
            <v>Tier 1</v>
          </cell>
          <cell r="AB23" t="str">
            <v>NoVA</v>
          </cell>
          <cell r="AC23" t="str">
            <v>Group Home</v>
          </cell>
          <cell r="AD23">
            <v>6</v>
          </cell>
        </row>
        <row r="24">
          <cell r="AA24" t="str">
            <v>Tier 1</v>
          </cell>
          <cell r="AB24" t="str">
            <v>NoVA</v>
          </cell>
          <cell r="AC24" t="str">
            <v>Group Home</v>
          </cell>
          <cell r="AD24">
            <v>7</v>
          </cell>
        </row>
        <row r="25">
          <cell r="AA25" t="str">
            <v>Tier 1</v>
          </cell>
          <cell r="AB25" t="str">
            <v>NoVA</v>
          </cell>
          <cell r="AC25" t="str">
            <v>Group Home</v>
          </cell>
          <cell r="AD25">
            <v>8</v>
          </cell>
        </row>
        <row r="26">
          <cell r="AA26" t="str">
            <v>Tier 1</v>
          </cell>
          <cell r="AB26" t="str">
            <v>NoVA</v>
          </cell>
          <cell r="AC26" t="str">
            <v>Group Home</v>
          </cell>
          <cell r="AD26">
            <v>9</v>
          </cell>
        </row>
        <row r="27">
          <cell r="AA27" t="str">
            <v>Tier 1</v>
          </cell>
          <cell r="AB27" t="str">
            <v>NoVA</v>
          </cell>
          <cell r="AC27" t="str">
            <v>Group Home</v>
          </cell>
          <cell r="AD27">
            <v>10</v>
          </cell>
        </row>
        <row r="28">
          <cell r="AA28" t="str">
            <v>Tier 1</v>
          </cell>
          <cell r="AB28" t="str">
            <v>NoVA</v>
          </cell>
          <cell r="AC28" t="str">
            <v>Group Home</v>
          </cell>
          <cell r="AD28">
            <v>11</v>
          </cell>
        </row>
        <row r="29">
          <cell r="AA29" t="str">
            <v>Tier 1</v>
          </cell>
          <cell r="AB29" t="str">
            <v>NoVA</v>
          </cell>
          <cell r="AC29" t="str">
            <v>Group Home</v>
          </cell>
          <cell r="AD29">
            <v>12</v>
          </cell>
        </row>
        <row r="30">
          <cell r="AA30" t="str">
            <v>Tier 1</v>
          </cell>
          <cell r="AB30" t="str">
            <v>NoVA</v>
          </cell>
          <cell r="AC30" t="str">
            <v>Community Coaching</v>
          </cell>
          <cell r="AD30" t="str">
            <v>N/A</v>
          </cell>
        </row>
        <row r="31">
          <cell r="AA31" t="str">
            <v>Tier 1</v>
          </cell>
          <cell r="AB31" t="str">
            <v>NoVA</v>
          </cell>
          <cell r="AC31" t="str">
            <v>Group Day Support Services</v>
          </cell>
          <cell r="AD31" t="str">
            <v>N/A</v>
          </cell>
        </row>
        <row r="32">
          <cell r="AA32" t="str">
            <v>Tier 2</v>
          </cell>
          <cell r="AB32" t="str">
            <v>RoS</v>
          </cell>
          <cell r="AC32" t="str">
            <v>In-Home Support Services</v>
          </cell>
          <cell r="AD32" t="str">
            <v>N/A</v>
          </cell>
        </row>
        <row r="33">
          <cell r="AA33" t="str">
            <v>Tier 2</v>
          </cell>
          <cell r="AB33" t="str">
            <v>RoS</v>
          </cell>
          <cell r="AC33" t="str">
            <v>Supported Living</v>
          </cell>
          <cell r="AD33" t="str">
            <v>N/A</v>
          </cell>
        </row>
        <row r="34">
          <cell r="AA34" t="str">
            <v>Tier 2</v>
          </cell>
          <cell r="AB34" t="str">
            <v>RoS</v>
          </cell>
          <cell r="AC34" t="str">
            <v>Sponsored Residential</v>
          </cell>
          <cell r="AD34" t="str">
            <v>N/A</v>
          </cell>
        </row>
        <row r="35">
          <cell r="AA35" t="str">
            <v>Tier 2</v>
          </cell>
          <cell r="AB35" t="str">
            <v>RoS</v>
          </cell>
          <cell r="AC35" t="str">
            <v>Group Home</v>
          </cell>
          <cell r="AD35">
            <v>4</v>
          </cell>
        </row>
        <row r="36">
          <cell r="AA36" t="str">
            <v>Tier 2</v>
          </cell>
          <cell r="AB36" t="str">
            <v>RoS</v>
          </cell>
          <cell r="AC36" t="str">
            <v>Group Home</v>
          </cell>
          <cell r="AD36">
            <v>5</v>
          </cell>
        </row>
        <row r="37">
          <cell r="AA37" t="str">
            <v>Tier 2</v>
          </cell>
          <cell r="AB37" t="str">
            <v>RoS</v>
          </cell>
          <cell r="AC37" t="str">
            <v>Group Home</v>
          </cell>
          <cell r="AD37">
            <v>6</v>
          </cell>
        </row>
        <row r="38">
          <cell r="AA38" t="str">
            <v>Tier 2</v>
          </cell>
          <cell r="AB38" t="str">
            <v>RoS</v>
          </cell>
          <cell r="AC38" t="str">
            <v>Group Home</v>
          </cell>
          <cell r="AD38">
            <v>7</v>
          </cell>
        </row>
        <row r="39">
          <cell r="AA39" t="str">
            <v>Tier 2</v>
          </cell>
          <cell r="AB39" t="str">
            <v>RoS</v>
          </cell>
          <cell r="AC39" t="str">
            <v>Group Home</v>
          </cell>
          <cell r="AD39">
            <v>8</v>
          </cell>
        </row>
        <row r="40">
          <cell r="AA40" t="str">
            <v>Tier 2</v>
          </cell>
          <cell r="AB40" t="str">
            <v>RoS</v>
          </cell>
          <cell r="AC40" t="str">
            <v>Group Home</v>
          </cell>
          <cell r="AD40">
            <v>9</v>
          </cell>
        </row>
        <row r="41">
          <cell r="AA41" t="str">
            <v>Tier 2</v>
          </cell>
          <cell r="AB41" t="str">
            <v>RoS</v>
          </cell>
          <cell r="AC41" t="str">
            <v>Group Home</v>
          </cell>
          <cell r="AD41">
            <v>10</v>
          </cell>
        </row>
        <row r="42">
          <cell r="AA42" t="str">
            <v>Tier 2</v>
          </cell>
          <cell r="AB42" t="str">
            <v>RoS</v>
          </cell>
          <cell r="AC42" t="str">
            <v>Group Home</v>
          </cell>
          <cell r="AD42">
            <v>11</v>
          </cell>
        </row>
        <row r="43">
          <cell r="AA43" t="str">
            <v>Tier 2</v>
          </cell>
          <cell r="AB43" t="str">
            <v>RoS</v>
          </cell>
          <cell r="AC43" t="str">
            <v>Group Home</v>
          </cell>
          <cell r="AD43">
            <v>12</v>
          </cell>
        </row>
        <row r="44">
          <cell r="AA44" t="str">
            <v>Tier 2</v>
          </cell>
          <cell r="AB44" t="str">
            <v>RoS</v>
          </cell>
          <cell r="AC44" t="str">
            <v>Community Coaching</v>
          </cell>
          <cell r="AD44" t="str">
            <v>N/A</v>
          </cell>
        </row>
        <row r="45">
          <cell r="AA45" t="str">
            <v>Tier 2</v>
          </cell>
          <cell r="AB45" t="str">
            <v>RoS</v>
          </cell>
          <cell r="AC45" t="str">
            <v>Group Day Support Services</v>
          </cell>
          <cell r="AD45" t="str">
            <v>N/A</v>
          </cell>
        </row>
        <row r="46">
          <cell r="AA46" t="str">
            <v>Tier 2</v>
          </cell>
          <cell r="AB46" t="str">
            <v>NoVA</v>
          </cell>
          <cell r="AC46" t="str">
            <v>In-Home Support Services</v>
          </cell>
          <cell r="AD46" t="str">
            <v>N/A</v>
          </cell>
        </row>
        <row r="47">
          <cell r="AA47" t="str">
            <v>Tier 2</v>
          </cell>
          <cell r="AB47" t="str">
            <v>NoVA</v>
          </cell>
          <cell r="AC47" t="str">
            <v>Supported Living</v>
          </cell>
          <cell r="AD47" t="str">
            <v>N/A</v>
          </cell>
        </row>
        <row r="48">
          <cell r="AA48" t="str">
            <v>Tier 2</v>
          </cell>
          <cell r="AB48" t="str">
            <v>NoVA</v>
          </cell>
          <cell r="AC48" t="str">
            <v>Sponsored Residential</v>
          </cell>
          <cell r="AD48" t="str">
            <v>N/A</v>
          </cell>
        </row>
        <row r="49">
          <cell r="AA49" t="str">
            <v>Tier 2</v>
          </cell>
          <cell r="AB49" t="str">
            <v>NoVA</v>
          </cell>
          <cell r="AC49" t="str">
            <v>Group Home</v>
          </cell>
          <cell r="AD49">
            <v>4</v>
          </cell>
        </row>
        <row r="50">
          <cell r="AA50" t="str">
            <v>Tier 2</v>
          </cell>
          <cell r="AB50" t="str">
            <v>NoVA</v>
          </cell>
          <cell r="AC50" t="str">
            <v>Group Home</v>
          </cell>
          <cell r="AD50">
            <v>5</v>
          </cell>
        </row>
        <row r="51">
          <cell r="AA51" t="str">
            <v>Tier 2</v>
          </cell>
          <cell r="AB51" t="str">
            <v>NoVA</v>
          </cell>
          <cell r="AC51" t="str">
            <v>Group Home</v>
          </cell>
          <cell r="AD51">
            <v>6</v>
          </cell>
        </row>
        <row r="52">
          <cell r="AA52" t="str">
            <v>Tier 2</v>
          </cell>
          <cell r="AB52" t="str">
            <v>NoVA</v>
          </cell>
          <cell r="AC52" t="str">
            <v>Group Home</v>
          </cell>
          <cell r="AD52">
            <v>7</v>
          </cell>
        </row>
        <row r="53">
          <cell r="AA53" t="str">
            <v>Tier 2</v>
          </cell>
          <cell r="AB53" t="str">
            <v>NoVA</v>
          </cell>
          <cell r="AC53" t="str">
            <v>Group Home</v>
          </cell>
          <cell r="AD53">
            <v>8</v>
          </cell>
        </row>
        <row r="54">
          <cell r="AA54" t="str">
            <v>Tier 2</v>
          </cell>
          <cell r="AB54" t="str">
            <v>NoVA</v>
          </cell>
          <cell r="AC54" t="str">
            <v>Group Home</v>
          </cell>
          <cell r="AD54">
            <v>9</v>
          </cell>
        </row>
        <row r="55">
          <cell r="AA55" t="str">
            <v>Tier 2</v>
          </cell>
          <cell r="AB55" t="str">
            <v>NoVA</v>
          </cell>
          <cell r="AC55" t="str">
            <v>Group Home</v>
          </cell>
          <cell r="AD55">
            <v>10</v>
          </cell>
        </row>
        <row r="56">
          <cell r="AA56" t="str">
            <v>Tier 2</v>
          </cell>
          <cell r="AB56" t="str">
            <v>NoVA</v>
          </cell>
          <cell r="AC56" t="str">
            <v>Group Home</v>
          </cell>
          <cell r="AD56">
            <v>11</v>
          </cell>
        </row>
        <row r="57">
          <cell r="AA57" t="str">
            <v>Tier 2</v>
          </cell>
          <cell r="AB57" t="str">
            <v>NoVA</v>
          </cell>
          <cell r="AC57" t="str">
            <v>Group Home</v>
          </cell>
          <cell r="AD57">
            <v>12</v>
          </cell>
        </row>
        <row r="58">
          <cell r="AA58" t="str">
            <v>Tier 2</v>
          </cell>
          <cell r="AB58" t="str">
            <v>NoVA</v>
          </cell>
          <cell r="AC58" t="str">
            <v>Community Coaching</v>
          </cell>
          <cell r="AD58" t="str">
            <v>N/A</v>
          </cell>
        </row>
        <row r="59">
          <cell r="AA59" t="str">
            <v>Tier 2</v>
          </cell>
          <cell r="AB59" t="str">
            <v>NoVA</v>
          </cell>
          <cell r="AC59" t="str">
            <v>Group Day Support Services</v>
          </cell>
          <cell r="AD59" t="str">
            <v>N/A</v>
          </cell>
        </row>
        <row r="60">
          <cell r="AA60" t="str">
            <v>Tier 3</v>
          </cell>
          <cell r="AB60" t="str">
            <v>RoS</v>
          </cell>
          <cell r="AC60" t="str">
            <v>In-Home Support Services</v>
          </cell>
          <cell r="AD60" t="str">
            <v>N/A</v>
          </cell>
        </row>
        <row r="61">
          <cell r="AA61" t="str">
            <v>Tier 3</v>
          </cell>
          <cell r="AB61" t="str">
            <v>RoS</v>
          </cell>
          <cell r="AC61" t="str">
            <v>Supported Living</v>
          </cell>
          <cell r="AD61" t="str">
            <v>N/A</v>
          </cell>
        </row>
        <row r="62">
          <cell r="AA62" t="str">
            <v>Tier 3</v>
          </cell>
          <cell r="AB62" t="str">
            <v>RoS</v>
          </cell>
          <cell r="AC62" t="str">
            <v>Sponsored Residential</v>
          </cell>
          <cell r="AD62" t="str">
            <v>N/A</v>
          </cell>
        </row>
        <row r="63">
          <cell r="AA63" t="str">
            <v>Tier 3</v>
          </cell>
          <cell r="AB63" t="str">
            <v>RoS</v>
          </cell>
          <cell r="AC63" t="str">
            <v>Group Home</v>
          </cell>
          <cell r="AD63">
            <v>4</v>
          </cell>
        </row>
        <row r="64">
          <cell r="AA64" t="str">
            <v>Tier 3</v>
          </cell>
          <cell r="AB64" t="str">
            <v>RoS</v>
          </cell>
          <cell r="AC64" t="str">
            <v>Group Home</v>
          </cell>
          <cell r="AD64">
            <v>5</v>
          </cell>
        </row>
        <row r="65">
          <cell r="AA65" t="str">
            <v>Tier 3</v>
          </cell>
          <cell r="AB65" t="str">
            <v>RoS</v>
          </cell>
          <cell r="AC65" t="str">
            <v>Group Home</v>
          </cell>
          <cell r="AD65">
            <v>6</v>
          </cell>
        </row>
        <row r="66">
          <cell r="AA66" t="str">
            <v>Tier 3</v>
          </cell>
          <cell r="AB66" t="str">
            <v>RoS</v>
          </cell>
          <cell r="AC66" t="str">
            <v>Group Home</v>
          </cell>
          <cell r="AD66">
            <v>7</v>
          </cell>
        </row>
        <row r="67">
          <cell r="AA67" t="str">
            <v>Tier 3</v>
          </cell>
          <cell r="AB67" t="str">
            <v>RoS</v>
          </cell>
          <cell r="AC67" t="str">
            <v>Group Home</v>
          </cell>
          <cell r="AD67">
            <v>8</v>
          </cell>
        </row>
        <row r="68">
          <cell r="AA68" t="str">
            <v>Tier 3</v>
          </cell>
          <cell r="AB68" t="str">
            <v>RoS</v>
          </cell>
          <cell r="AC68" t="str">
            <v>Group Home</v>
          </cell>
          <cell r="AD68">
            <v>9</v>
          </cell>
        </row>
        <row r="69">
          <cell r="AA69" t="str">
            <v>Tier 3</v>
          </cell>
          <cell r="AB69" t="str">
            <v>RoS</v>
          </cell>
          <cell r="AC69" t="str">
            <v>Group Home</v>
          </cell>
          <cell r="AD69">
            <v>10</v>
          </cell>
        </row>
        <row r="70">
          <cell r="AA70" t="str">
            <v>Tier 3</v>
          </cell>
          <cell r="AB70" t="str">
            <v>RoS</v>
          </cell>
          <cell r="AC70" t="str">
            <v>Group Home</v>
          </cell>
          <cell r="AD70">
            <v>11</v>
          </cell>
        </row>
        <row r="71">
          <cell r="AA71" t="str">
            <v>Tier 3</v>
          </cell>
          <cell r="AB71" t="str">
            <v>RoS</v>
          </cell>
          <cell r="AC71" t="str">
            <v>Group Home</v>
          </cell>
          <cell r="AD71">
            <v>12</v>
          </cell>
        </row>
        <row r="72">
          <cell r="AA72" t="str">
            <v>Tier 3</v>
          </cell>
          <cell r="AB72" t="str">
            <v>RoS</v>
          </cell>
          <cell r="AC72" t="str">
            <v>Community Coaching</v>
          </cell>
          <cell r="AD72" t="str">
            <v>N/A</v>
          </cell>
        </row>
        <row r="73">
          <cell r="AA73" t="str">
            <v>Tier 3</v>
          </cell>
          <cell r="AB73" t="str">
            <v>RoS</v>
          </cell>
          <cell r="AC73" t="str">
            <v>Group Day Support Services</v>
          </cell>
          <cell r="AD73" t="str">
            <v>N/A</v>
          </cell>
        </row>
        <row r="74">
          <cell r="AA74" t="str">
            <v>Tier 3</v>
          </cell>
          <cell r="AB74" t="str">
            <v>NoVA</v>
          </cell>
          <cell r="AC74" t="str">
            <v>In-Home Support Services</v>
          </cell>
          <cell r="AD74" t="str">
            <v>N/A</v>
          </cell>
        </row>
        <row r="75">
          <cell r="AA75" t="str">
            <v>Tier 3</v>
          </cell>
          <cell r="AB75" t="str">
            <v>NoVA</v>
          </cell>
          <cell r="AC75" t="str">
            <v>Supported Living</v>
          </cell>
          <cell r="AD75" t="str">
            <v>N/A</v>
          </cell>
        </row>
        <row r="76">
          <cell r="AA76" t="str">
            <v>Tier 3</v>
          </cell>
          <cell r="AB76" t="str">
            <v>NoVA</v>
          </cell>
          <cell r="AC76" t="str">
            <v>Sponsored Residential</v>
          </cell>
          <cell r="AD76" t="str">
            <v>N/A</v>
          </cell>
        </row>
        <row r="77">
          <cell r="AA77" t="str">
            <v>Tier 3</v>
          </cell>
          <cell r="AB77" t="str">
            <v>NoVA</v>
          </cell>
          <cell r="AC77" t="str">
            <v>Group Home</v>
          </cell>
          <cell r="AD77">
            <v>4</v>
          </cell>
        </row>
        <row r="78">
          <cell r="AA78" t="str">
            <v>Tier 3</v>
          </cell>
          <cell r="AB78" t="str">
            <v>NoVA</v>
          </cell>
          <cell r="AC78" t="str">
            <v>Group Home</v>
          </cell>
          <cell r="AD78">
            <v>5</v>
          </cell>
        </row>
        <row r="79">
          <cell r="AA79" t="str">
            <v>Tier 3</v>
          </cell>
          <cell r="AB79" t="str">
            <v>NoVA</v>
          </cell>
          <cell r="AC79" t="str">
            <v>Group Home</v>
          </cell>
          <cell r="AD79">
            <v>6</v>
          </cell>
        </row>
        <row r="80">
          <cell r="AA80" t="str">
            <v>Tier 3</v>
          </cell>
          <cell r="AB80" t="str">
            <v>NoVA</v>
          </cell>
          <cell r="AC80" t="str">
            <v>Group Home</v>
          </cell>
          <cell r="AD80">
            <v>7</v>
          </cell>
        </row>
        <row r="81">
          <cell r="AA81" t="str">
            <v>Tier 3</v>
          </cell>
          <cell r="AB81" t="str">
            <v>NoVA</v>
          </cell>
          <cell r="AC81" t="str">
            <v>Group Home</v>
          </cell>
          <cell r="AD81">
            <v>8</v>
          </cell>
        </row>
        <row r="82">
          <cell r="AA82" t="str">
            <v>Tier 3</v>
          </cell>
          <cell r="AB82" t="str">
            <v>NoVA</v>
          </cell>
          <cell r="AC82" t="str">
            <v>Group Home</v>
          </cell>
          <cell r="AD82">
            <v>9</v>
          </cell>
        </row>
        <row r="83">
          <cell r="AA83" t="str">
            <v>Tier 3</v>
          </cell>
          <cell r="AB83" t="str">
            <v>NoVA</v>
          </cell>
          <cell r="AC83" t="str">
            <v>Group Home</v>
          </cell>
          <cell r="AD83">
            <v>10</v>
          </cell>
        </row>
        <row r="84">
          <cell r="AA84" t="str">
            <v>Tier 3</v>
          </cell>
          <cell r="AB84" t="str">
            <v>NoVA</v>
          </cell>
          <cell r="AC84" t="str">
            <v>Group Home</v>
          </cell>
          <cell r="AD84">
            <v>11</v>
          </cell>
        </row>
        <row r="85">
          <cell r="AA85" t="str">
            <v>Tier 3</v>
          </cell>
          <cell r="AB85" t="str">
            <v>NoVA</v>
          </cell>
          <cell r="AC85" t="str">
            <v>Group Home</v>
          </cell>
          <cell r="AD85">
            <v>12</v>
          </cell>
        </row>
        <row r="86">
          <cell r="AA86" t="str">
            <v>Tier 3</v>
          </cell>
          <cell r="AB86" t="str">
            <v>NoVA</v>
          </cell>
          <cell r="AC86" t="str">
            <v>Community Coaching</v>
          </cell>
          <cell r="AD86" t="str">
            <v>N/A</v>
          </cell>
        </row>
        <row r="87">
          <cell r="AA87" t="str">
            <v>Tier 3</v>
          </cell>
          <cell r="AB87" t="str">
            <v>NoVA</v>
          </cell>
          <cell r="AC87" t="str">
            <v>Group Day Support Services</v>
          </cell>
          <cell r="AD87" t="str">
            <v>N/A</v>
          </cell>
        </row>
        <row r="88">
          <cell r="AA88" t="str">
            <v>Tier 4</v>
          </cell>
          <cell r="AB88" t="str">
            <v>RoS</v>
          </cell>
          <cell r="AC88" t="str">
            <v>In-Home Support Services</v>
          </cell>
          <cell r="AD88" t="str">
            <v>N/A</v>
          </cell>
        </row>
        <row r="89">
          <cell r="AA89" t="str">
            <v>Tier 4</v>
          </cell>
          <cell r="AB89" t="str">
            <v>RoS</v>
          </cell>
          <cell r="AC89" t="str">
            <v>Supported Living</v>
          </cell>
          <cell r="AD89" t="str">
            <v>N/A</v>
          </cell>
        </row>
        <row r="90">
          <cell r="AA90" t="str">
            <v>Tier 4</v>
          </cell>
          <cell r="AB90" t="str">
            <v>RoS</v>
          </cell>
          <cell r="AC90" t="str">
            <v>Sponsored Residential</v>
          </cell>
          <cell r="AD90" t="str">
            <v>N/A</v>
          </cell>
        </row>
        <row r="91">
          <cell r="AA91" t="str">
            <v>Tier 4</v>
          </cell>
          <cell r="AB91" t="str">
            <v>RoS</v>
          </cell>
          <cell r="AC91" t="str">
            <v>Group Home</v>
          </cell>
          <cell r="AD91">
            <v>4</v>
          </cell>
        </row>
        <row r="92">
          <cell r="AA92" t="str">
            <v>Tier 4</v>
          </cell>
          <cell r="AB92" t="str">
            <v>RoS</v>
          </cell>
          <cell r="AC92" t="str">
            <v>Group Home</v>
          </cell>
          <cell r="AD92">
            <v>5</v>
          </cell>
        </row>
        <row r="93">
          <cell r="AA93" t="str">
            <v>Tier 4</v>
          </cell>
          <cell r="AB93" t="str">
            <v>RoS</v>
          </cell>
          <cell r="AC93" t="str">
            <v>Group Home</v>
          </cell>
          <cell r="AD93">
            <v>6</v>
          </cell>
        </row>
        <row r="94">
          <cell r="AA94" t="str">
            <v>Tier 4</v>
          </cell>
          <cell r="AB94" t="str">
            <v>RoS</v>
          </cell>
          <cell r="AC94" t="str">
            <v>Group Home</v>
          </cell>
          <cell r="AD94">
            <v>7</v>
          </cell>
        </row>
        <row r="95">
          <cell r="AA95" t="str">
            <v>Tier 4</v>
          </cell>
          <cell r="AB95" t="str">
            <v>RoS</v>
          </cell>
          <cell r="AC95" t="str">
            <v>Group Home</v>
          </cell>
          <cell r="AD95">
            <v>8</v>
          </cell>
        </row>
        <row r="96">
          <cell r="AA96" t="str">
            <v>Tier 4</v>
          </cell>
          <cell r="AB96" t="str">
            <v>RoS</v>
          </cell>
          <cell r="AC96" t="str">
            <v>Group Home</v>
          </cell>
          <cell r="AD96">
            <v>9</v>
          </cell>
        </row>
        <row r="97">
          <cell r="AA97" t="str">
            <v>Tier 4</v>
          </cell>
          <cell r="AB97" t="str">
            <v>RoS</v>
          </cell>
          <cell r="AC97" t="str">
            <v>Group Home</v>
          </cell>
          <cell r="AD97">
            <v>10</v>
          </cell>
        </row>
        <row r="98">
          <cell r="AA98" t="str">
            <v>Tier 4</v>
          </cell>
          <cell r="AB98" t="str">
            <v>RoS</v>
          </cell>
          <cell r="AC98" t="str">
            <v>Group Home</v>
          </cell>
          <cell r="AD98">
            <v>11</v>
          </cell>
        </row>
        <row r="99">
          <cell r="AA99" t="str">
            <v>Tier 4</v>
          </cell>
          <cell r="AB99" t="str">
            <v>RoS</v>
          </cell>
          <cell r="AC99" t="str">
            <v>Group Home</v>
          </cell>
          <cell r="AD99">
            <v>12</v>
          </cell>
        </row>
        <row r="100">
          <cell r="AA100" t="str">
            <v>Tier 4</v>
          </cell>
          <cell r="AB100" t="str">
            <v>RoS</v>
          </cell>
          <cell r="AC100" t="str">
            <v>Community Coaching</v>
          </cell>
          <cell r="AD100" t="str">
            <v>N/A</v>
          </cell>
        </row>
        <row r="101">
          <cell r="AA101" t="str">
            <v>Tier 4</v>
          </cell>
          <cell r="AB101" t="str">
            <v>RoS</v>
          </cell>
          <cell r="AC101" t="str">
            <v>Group Day Support Services</v>
          </cell>
          <cell r="AD101" t="str">
            <v>N/A</v>
          </cell>
        </row>
        <row r="102">
          <cell r="AA102" t="str">
            <v>Tier 4</v>
          </cell>
          <cell r="AB102" t="str">
            <v>NoVA</v>
          </cell>
          <cell r="AC102" t="str">
            <v>In-Home Support Services</v>
          </cell>
          <cell r="AD102" t="str">
            <v>N/A</v>
          </cell>
        </row>
        <row r="103">
          <cell r="AA103" t="str">
            <v>Tier 4</v>
          </cell>
          <cell r="AB103" t="str">
            <v>NoVA</v>
          </cell>
          <cell r="AC103" t="str">
            <v>Supported Living</v>
          </cell>
          <cell r="AD103" t="str">
            <v>N/A</v>
          </cell>
        </row>
        <row r="104">
          <cell r="AA104" t="str">
            <v>Tier 4</v>
          </cell>
          <cell r="AB104" t="str">
            <v>NoVA</v>
          </cell>
          <cell r="AC104" t="str">
            <v>Sponsored Residential</v>
          </cell>
          <cell r="AD104" t="str">
            <v>N/A</v>
          </cell>
        </row>
        <row r="105">
          <cell r="AA105" t="str">
            <v>Tier 4</v>
          </cell>
          <cell r="AB105" t="str">
            <v>NoVA</v>
          </cell>
          <cell r="AC105" t="str">
            <v>Group Home</v>
          </cell>
          <cell r="AD105">
            <v>4</v>
          </cell>
        </row>
        <row r="106">
          <cell r="AA106" t="str">
            <v>Tier 4</v>
          </cell>
          <cell r="AB106" t="str">
            <v>NoVA</v>
          </cell>
          <cell r="AC106" t="str">
            <v>Group Home</v>
          </cell>
          <cell r="AD106">
            <v>5</v>
          </cell>
        </row>
        <row r="107">
          <cell r="AA107" t="str">
            <v>Tier 4</v>
          </cell>
          <cell r="AB107" t="str">
            <v>NoVA</v>
          </cell>
          <cell r="AC107" t="str">
            <v>Group Home</v>
          </cell>
          <cell r="AD107">
            <v>6</v>
          </cell>
        </row>
        <row r="108">
          <cell r="AA108" t="str">
            <v>Tier 4</v>
          </cell>
          <cell r="AB108" t="str">
            <v>NoVA</v>
          </cell>
          <cell r="AC108" t="str">
            <v>Group Home</v>
          </cell>
          <cell r="AD108">
            <v>7</v>
          </cell>
        </row>
        <row r="109">
          <cell r="AA109" t="str">
            <v>Tier 4</v>
          </cell>
          <cell r="AB109" t="str">
            <v>NoVA</v>
          </cell>
          <cell r="AC109" t="str">
            <v>Group Home</v>
          </cell>
          <cell r="AD109">
            <v>8</v>
          </cell>
        </row>
        <row r="110">
          <cell r="AA110" t="str">
            <v>Tier 4</v>
          </cell>
          <cell r="AB110" t="str">
            <v>NoVA</v>
          </cell>
          <cell r="AC110" t="str">
            <v>Group Home</v>
          </cell>
          <cell r="AD110">
            <v>9</v>
          </cell>
        </row>
        <row r="111">
          <cell r="AA111" t="str">
            <v>Tier 4</v>
          </cell>
          <cell r="AB111" t="str">
            <v>NoVA</v>
          </cell>
          <cell r="AC111" t="str">
            <v>Group Home</v>
          </cell>
          <cell r="AD111">
            <v>10</v>
          </cell>
        </row>
        <row r="112">
          <cell r="AA112" t="str">
            <v>Tier 4</v>
          </cell>
          <cell r="AB112" t="str">
            <v>NoVA</v>
          </cell>
          <cell r="AC112" t="str">
            <v>Group Home</v>
          </cell>
          <cell r="AD112">
            <v>11</v>
          </cell>
        </row>
        <row r="113">
          <cell r="AA113" t="str">
            <v>Tier 4</v>
          </cell>
          <cell r="AB113" t="str">
            <v>NoVA</v>
          </cell>
          <cell r="AC113" t="str">
            <v>Group Home</v>
          </cell>
          <cell r="AD113">
            <v>12</v>
          </cell>
        </row>
        <row r="114">
          <cell r="AA114" t="str">
            <v>Tier 4</v>
          </cell>
          <cell r="AB114" t="str">
            <v>NoVA</v>
          </cell>
          <cell r="AC114" t="str">
            <v>Community Coaching</v>
          </cell>
          <cell r="AD114" t="str">
            <v>N/A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ables/table1.xml><?xml version="1.0" encoding="utf-8"?>
<table xmlns="http://schemas.openxmlformats.org/spreadsheetml/2006/main" id="4" name="Rates" displayName="Rates" ref="D2:K116" totalsRowShown="0" headerRowDxfId="47" dataDxfId="45" headerRowBorderDxfId="46" tableBorderDxfId="44" totalsRowBorderDxfId="43">
  <autoFilter ref="D2:K116"/>
  <tableColumns count="8">
    <tableColumn id="1" name="SUPPORTS" dataDxfId="42"/>
    <tableColumn id="2" name="Tier" dataDxfId="41"/>
    <tableColumn id="3" name="Region" dataDxfId="40"/>
    <tableColumn id="4" name="Service" dataDxfId="39"/>
    <tableColumn id="5" name="Bed" dataDxfId="38"/>
    <tableColumn id="6" name="Concatenate" dataDxfId="37">
      <calculatedColumnFormula>CONCATENATE([1]DV!$AA3,[1]DV!$AB3,[1]DV!$AC3,[1]DV!$AD3)</calculatedColumnFormula>
    </tableColumn>
    <tableColumn id="7" name="RATE" dataDxfId="36"/>
    <tableColumn id="8" name="Column1" dataDxfId="35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B4:E8" totalsRowShown="0" headerRowDxfId="34" tableBorderDxfId="33">
  <tableColumns count="4">
    <tableColumn id="1" name="Role" dataDxfId="32"/>
    <tableColumn id="2" name="Summary of Cost" dataDxfId="31"/>
    <tableColumn id="3" name="Monthly Cost" dataDxfId="30"/>
    <tableColumn id="4" name="Total Agency Cost" dataDxfId="29">
      <calculatedColumnFormula>SUM(D5*12)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B12:E15" totalsRowShown="0" headerRowDxfId="28" tableBorderDxfId="27">
  <tableColumns count="4">
    <tableColumn id="1" name="Staff " dataDxfId="26"/>
    <tableColumn id="2" name="Total Staff and Summary of Cost" dataDxfId="25"/>
    <tableColumn id="3" name="Monthly Cost" dataDxfId="24"/>
    <tableColumn id="4" name="Total Agency Cost " dataDxfId="23">
      <calculatedColumnFormula>SUM(D13*12)</calculatedColumnFormula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3" name="Table3" displayName="Table3" ref="B18:E38" totalsRowShown="0" headerRowDxfId="22" headerRowBorderDxfId="21" tableBorderDxfId="20" totalsRowBorderDxfId="19">
  <tableColumns count="4">
    <tableColumn id="1" name="Housing Cost " dataDxfId="18"/>
    <tableColumn id="2" name="Summary of Cost" dataDxfId="17"/>
    <tableColumn id="3" name="Monthly Cost" dataDxfId="16"/>
    <tableColumn id="4" name="Total Agency Cost " dataDxfId="15">
      <calculatedColumnFormula>SUM(D19*12)</calculatedColumnFormula>
    </tableColumn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B42:E57" totalsRowShown="0" headerRowDxfId="14" tableBorderDxfId="13">
  <tableColumns count="4">
    <tableColumn id="1" name="Individual being Supported " dataDxfId="12"/>
    <tableColumn id="2" name="Funding/Service Accessed _x000a_List all Services and Revenues " dataDxfId="11"/>
    <tableColumn id="3" name="Daily Rate" dataDxfId="10"/>
    <tableColumn id="4" name="Total Revenue " dataDxfId="9">
      <calculatedColumnFormula>SUM(Table5[[#This Row],[Daily Rate]]*344)</calculatedColumnFormula>
    </tableColumn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B60:F63" totalsRowShown="0" headerRowDxfId="8" headerRowBorderDxfId="7" tableBorderDxfId="6" totalsRowBorderDxfId="5">
  <tableColumns count="5">
    <tableColumn id="1" name="Individual being Supported " dataDxfId="4"/>
    <tableColumn id="2" name="Monthly SSI Awarded" dataDxfId="3"/>
    <tableColumn id="3" name="Portion of SSI retained by the Agency or Sponsor " dataDxfId="2"/>
    <tableColumn id="4" name="Who is the Funding Retained By?" dataDxfId="1"/>
    <tableColumn id="5" name="Annual SSI Revenue" dataDxfId="0">
      <calculatedColumnFormula>SUM(Table6[[#This Row],[Portion of SSI retained by the Agency or Sponsor ]]*12)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M401"/>
  <sheetViews>
    <sheetView workbookViewId="0">
      <selection activeCell="P31" sqref="P31"/>
    </sheetView>
  </sheetViews>
  <sheetFormatPr defaultRowHeight="15" x14ac:dyDescent="0.25"/>
  <cols>
    <col min="4" max="4" width="55.140625" bestFit="1" customWidth="1"/>
    <col min="7" max="7" width="19.42578125" bestFit="1" customWidth="1"/>
    <col min="9" max="9" width="29.85546875" bestFit="1" customWidth="1"/>
  </cols>
  <sheetData>
    <row r="2" spans="1:13" x14ac:dyDescent="0.25">
      <c r="A2">
        <v>1</v>
      </c>
      <c r="D2" s="4" t="s">
        <v>4</v>
      </c>
      <c r="E2" s="5" t="s">
        <v>5</v>
      </c>
      <c r="F2" s="5" t="s">
        <v>6</v>
      </c>
      <c r="G2" s="5" t="s">
        <v>1</v>
      </c>
      <c r="H2" s="5" t="s">
        <v>7</v>
      </c>
      <c r="I2" s="5" t="s">
        <v>8</v>
      </c>
      <c r="J2" s="5" t="s">
        <v>9</v>
      </c>
      <c r="K2" s="6" t="s">
        <v>10</v>
      </c>
      <c r="M2" t="s">
        <v>211</v>
      </c>
    </row>
    <row r="3" spans="1:13" x14ac:dyDescent="0.25">
      <c r="A3">
        <v>2</v>
      </c>
      <c r="D3" s="113" t="s">
        <v>229</v>
      </c>
      <c r="E3" s="114"/>
      <c r="F3" s="114"/>
      <c r="G3" s="114"/>
      <c r="H3" s="114"/>
      <c r="I3" s="115"/>
      <c r="J3" s="115"/>
      <c r="K3" s="116"/>
      <c r="M3" t="s">
        <v>210</v>
      </c>
    </row>
    <row r="4" spans="1:13" x14ac:dyDescent="0.25">
      <c r="A4">
        <v>3</v>
      </c>
      <c r="D4" s="7" t="s">
        <v>235</v>
      </c>
      <c r="E4" s="8"/>
      <c r="F4" s="8"/>
      <c r="G4" s="8"/>
      <c r="H4" s="8"/>
      <c r="I4" s="9"/>
      <c r="J4" s="9"/>
      <c r="K4" s="94"/>
      <c r="M4" t="s">
        <v>179</v>
      </c>
    </row>
    <row r="5" spans="1:13" x14ac:dyDescent="0.25">
      <c r="A5">
        <v>4</v>
      </c>
      <c r="D5" s="7" t="s">
        <v>196</v>
      </c>
      <c r="E5" s="8" t="s">
        <v>11</v>
      </c>
      <c r="F5" s="8" t="s">
        <v>12</v>
      </c>
      <c r="G5" s="93" t="s">
        <v>13</v>
      </c>
      <c r="H5" s="8" t="s">
        <v>14</v>
      </c>
      <c r="I5" s="9" t="str">
        <f>CONCATENATE([1]DV!$AA3,[1]DV!$AB3,[1]DV!$AC3,[1]DV!$AD3)</f>
        <v>TierRegionServiceBed</v>
      </c>
      <c r="J5" s="9">
        <v>10.24</v>
      </c>
      <c r="K5" s="94" t="s">
        <v>15</v>
      </c>
      <c r="M5" t="s">
        <v>178</v>
      </c>
    </row>
    <row r="6" spans="1:13" x14ac:dyDescent="0.25">
      <c r="A6">
        <v>5</v>
      </c>
      <c r="D6" s="7" t="s">
        <v>197</v>
      </c>
      <c r="E6" s="8" t="s">
        <v>11</v>
      </c>
      <c r="F6" s="8" t="s">
        <v>12</v>
      </c>
      <c r="G6" s="93" t="s">
        <v>16</v>
      </c>
      <c r="H6" s="8" t="s">
        <v>14</v>
      </c>
      <c r="I6" s="9" t="str">
        <f>CONCATENATE([1]DV!$AA4,[1]DV!$AB4,[1]DV!$AC4,[1]DV!$AD4)</f>
        <v>Tier 1RoSIn-Home Support ServicesN/A</v>
      </c>
      <c r="J6" s="9">
        <v>136.76</v>
      </c>
      <c r="K6" s="94" t="s">
        <v>17</v>
      </c>
      <c r="M6" t="s">
        <v>208</v>
      </c>
    </row>
    <row r="7" spans="1:13" x14ac:dyDescent="0.25">
      <c r="A7">
        <v>6</v>
      </c>
      <c r="D7" s="7" t="s">
        <v>198</v>
      </c>
      <c r="E7" s="8" t="s">
        <v>11</v>
      </c>
      <c r="F7" s="8" t="s">
        <v>12</v>
      </c>
      <c r="G7" s="93" t="s">
        <v>18</v>
      </c>
      <c r="H7" s="8" t="s">
        <v>14</v>
      </c>
      <c r="I7" s="9" t="str">
        <f>CONCATENATE([1]DV!$AA5,[1]DV!$AB5,[1]DV!$AC5,[1]DV!$AD5)</f>
        <v>Tier 1RoSSupported LivingN/A</v>
      </c>
      <c r="J7" s="9">
        <v>131.97999999999999</v>
      </c>
      <c r="K7" s="94" t="s">
        <v>17</v>
      </c>
      <c r="M7" t="s">
        <v>209</v>
      </c>
    </row>
    <row r="8" spans="1:13" x14ac:dyDescent="0.25">
      <c r="A8">
        <v>7</v>
      </c>
      <c r="D8" s="7" t="s">
        <v>199</v>
      </c>
      <c r="E8" s="8" t="s">
        <v>11</v>
      </c>
      <c r="F8" s="8" t="s">
        <v>12</v>
      </c>
      <c r="G8" s="8" t="s">
        <v>19</v>
      </c>
      <c r="H8" s="8">
        <v>4</v>
      </c>
      <c r="I8" s="9" t="str">
        <f>CONCATENATE([1]DV!$AA6,[1]DV!$AB6,[1]DV!$AC6,[1]DV!$AD6)</f>
        <v>Tier 1RoSSponsored ResidentialN/A</v>
      </c>
      <c r="J8" s="9">
        <v>201.76</v>
      </c>
      <c r="K8" s="94" t="s">
        <v>17</v>
      </c>
      <c r="M8" t="s">
        <v>180</v>
      </c>
    </row>
    <row r="9" spans="1:13" x14ac:dyDescent="0.25">
      <c r="A9">
        <v>8</v>
      </c>
      <c r="D9" s="7" t="s">
        <v>200</v>
      </c>
      <c r="E9" s="8" t="s">
        <v>11</v>
      </c>
      <c r="F9" s="8" t="s">
        <v>12</v>
      </c>
      <c r="G9" s="8" t="s">
        <v>19</v>
      </c>
      <c r="H9" s="8">
        <v>5</v>
      </c>
      <c r="I9" s="9" t="str">
        <f>CONCATENATE([1]DV!$AA7,[1]DV!$AB7,[1]DV!$AC7,[1]DV!$AD7)</f>
        <v>Tier 1RoSGroup Home4</v>
      </c>
      <c r="J9" s="9">
        <v>188.09</v>
      </c>
      <c r="K9" s="94" t="s">
        <v>17</v>
      </c>
      <c r="M9" t="s">
        <v>177</v>
      </c>
    </row>
    <row r="10" spans="1:13" x14ac:dyDescent="0.25">
      <c r="A10">
        <v>9</v>
      </c>
      <c r="D10" s="7" t="s">
        <v>201</v>
      </c>
      <c r="E10" s="8" t="s">
        <v>11</v>
      </c>
      <c r="F10" s="8" t="s">
        <v>12</v>
      </c>
      <c r="G10" s="8" t="s">
        <v>19</v>
      </c>
      <c r="H10" s="8">
        <v>6</v>
      </c>
      <c r="I10" s="9" t="str">
        <f>CONCATENATE([1]DV!$AA8,[1]DV!$AB8,[1]DV!$AC8,[1]DV!$AD8)</f>
        <v>Tier 1RoSGroup Home5</v>
      </c>
      <c r="J10" s="9">
        <v>182.38</v>
      </c>
      <c r="K10" s="94" t="s">
        <v>17</v>
      </c>
      <c r="M10" t="s">
        <v>181</v>
      </c>
    </row>
    <row r="11" spans="1:13" x14ac:dyDescent="0.25">
      <c r="A11">
        <v>10</v>
      </c>
      <c r="D11" s="7" t="s">
        <v>202</v>
      </c>
      <c r="E11" s="8" t="s">
        <v>11</v>
      </c>
      <c r="F11" s="8" t="s">
        <v>12</v>
      </c>
      <c r="G11" s="8" t="s">
        <v>19</v>
      </c>
      <c r="H11" s="8">
        <v>7</v>
      </c>
      <c r="I11" s="9" t="str">
        <f>CONCATENATE([1]DV!$AA9,[1]DV!$AB9,[1]DV!$AC9,[1]DV!$AD9)</f>
        <v>Tier 1RoSGroup Home6</v>
      </c>
      <c r="J11" s="9">
        <v>176.66</v>
      </c>
      <c r="K11" s="94" t="s">
        <v>17</v>
      </c>
      <c r="M11" t="s">
        <v>176</v>
      </c>
    </row>
    <row r="12" spans="1:13" x14ac:dyDescent="0.25">
      <c r="A12">
        <v>11</v>
      </c>
      <c r="D12" s="7" t="s">
        <v>203</v>
      </c>
      <c r="E12" s="8" t="s">
        <v>11</v>
      </c>
      <c r="F12" s="8" t="s">
        <v>12</v>
      </c>
      <c r="G12" s="8" t="s">
        <v>19</v>
      </c>
      <c r="H12" s="8">
        <v>8</v>
      </c>
      <c r="I12" s="9" t="str">
        <f>CONCATENATE([1]DV!$AA10,[1]DV!$AB10,[1]DV!$AC10,[1]DV!$AD10)</f>
        <v>Tier 1RoSGroup Home7</v>
      </c>
      <c r="J12" s="9">
        <v>170.96</v>
      </c>
      <c r="K12" s="94" t="s">
        <v>17</v>
      </c>
      <c r="M12" t="s">
        <v>182</v>
      </c>
    </row>
    <row r="13" spans="1:13" x14ac:dyDescent="0.25">
      <c r="A13">
        <v>12</v>
      </c>
      <c r="D13" s="7" t="s">
        <v>204</v>
      </c>
      <c r="E13" s="8" t="s">
        <v>11</v>
      </c>
      <c r="F13" s="8" t="s">
        <v>12</v>
      </c>
      <c r="G13" s="8" t="s">
        <v>19</v>
      </c>
      <c r="H13" s="8">
        <v>9</v>
      </c>
      <c r="I13" s="9" t="str">
        <f>CONCATENATE([1]DV!$AA11,[1]DV!$AB11,[1]DV!$AC11,[1]DV!$AD11)</f>
        <v>Tier 1RoSGroup Home8</v>
      </c>
      <c r="J13" s="9">
        <v>165.2</v>
      </c>
      <c r="K13" s="94" t="s">
        <v>17</v>
      </c>
      <c r="M13" t="s">
        <v>175</v>
      </c>
    </row>
    <row r="14" spans="1:13" x14ac:dyDescent="0.25">
      <c r="A14">
        <v>13</v>
      </c>
      <c r="D14" s="7" t="s">
        <v>205</v>
      </c>
      <c r="E14" s="8" t="s">
        <v>11</v>
      </c>
      <c r="F14" s="8" t="s">
        <v>12</v>
      </c>
      <c r="G14" s="8" t="s">
        <v>19</v>
      </c>
      <c r="H14" s="8">
        <v>10</v>
      </c>
      <c r="I14" s="9" t="str">
        <f>CONCATENATE([1]DV!$AA12,[1]DV!$AB12,[1]DV!$AC12,[1]DV!$AD12)</f>
        <v>Tier 1RoSGroup Home9</v>
      </c>
      <c r="J14" s="9">
        <v>159.54</v>
      </c>
      <c r="K14" s="94" t="s">
        <v>17</v>
      </c>
      <c r="M14" t="s">
        <v>174</v>
      </c>
    </row>
    <row r="15" spans="1:13" x14ac:dyDescent="0.25">
      <c r="A15">
        <v>14</v>
      </c>
      <c r="D15" s="7" t="s">
        <v>206</v>
      </c>
      <c r="E15" s="8" t="s">
        <v>11</v>
      </c>
      <c r="F15" s="8" t="s">
        <v>12</v>
      </c>
      <c r="G15" s="8" t="s">
        <v>19</v>
      </c>
      <c r="H15" s="8">
        <v>11</v>
      </c>
      <c r="I15" s="9" t="str">
        <f>CONCATENATE([1]DV!$AA13,[1]DV!$AB13,[1]DV!$AC13,[1]DV!$AD13)</f>
        <v>Tier 1RoSGroup Home10</v>
      </c>
      <c r="J15" s="9">
        <v>153.88</v>
      </c>
      <c r="K15" s="94" t="s">
        <v>17</v>
      </c>
    </row>
    <row r="16" spans="1:13" x14ac:dyDescent="0.25">
      <c r="A16">
        <v>15</v>
      </c>
      <c r="D16" s="7" t="s">
        <v>207</v>
      </c>
      <c r="E16" s="8" t="s">
        <v>11</v>
      </c>
      <c r="F16" s="8" t="s">
        <v>12</v>
      </c>
      <c r="G16" s="8" t="s">
        <v>19</v>
      </c>
      <c r="H16" s="8">
        <v>12</v>
      </c>
      <c r="I16" s="9" t="str">
        <f>CONCATENATE([1]DV!$AA14,[1]DV!$AB14,[1]DV!$AC14,[1]DV!$AD14)</f>
        <v>Tier 1RoSGroup Home11</v>
      </c>
      <c r="J16" s="9">
        <v>148.12</v>
      </c>
      <c r="K16" s="94" t="s">
        <v>17</v>
      </c>
    </row>
    <row r="17" spans="1:13" x14ac:dyDescent="0.25">
      <c r="A17">
        <v>16</v>
      </c>
      <c r="D17" s="7" t="s">
        <v>40</v>
      </c>
      <c r="E17" s="8" t="s">
        <v>11</v>
      </c>
      <c r="F17" s="8" t="s">
        <v>12</v>
      </c>
      <c r="G17" s="93" t="s">
        <v>20</v>
      </c>
      <c r="H17" s="8" t="s">
        <v>14</v>
      </c>
      <c r="I17" s="9" t="str">
        <f>CONCATENATE([1]DV!$AA15,[1]DV!$AB15,[1]DV!$AC15,[1]DV!$AD15)</f>
        <v>Tier 1RoSGroup Home12</v>
      </c>
      <c r="J17" s="9">
        <v>29.24</v>
      </c>
      <c r="K17" s="94" t="s">
        <v>15</v>
      </c>
    </row>
    <row r="18" spans="1:13" x14ac:dyDescent="0.25">
      <c r="A18">
        <v>17</v>
      </c>
      <c r="D18" s="7" t="s">
        <v>41</v>
      </c>
      <c r="E18" s="8" t="s">
        <v>11</v>
      </c>
      <c r="F18" s="8" t="s">
        <v>12</v>
      </c>
      <c r="G18" s="93" t="s">
        <v>21</v>
      </c>
      <c r="H18" s="8" t="s">
        <v>14</v>
      </c>
      <c r="I18" s="9" t="str">
        <f>CONCATENATE([1]DV!$AA16,[1]DV!$AB16,[1]DV!$AC16,[1]DV!$AD16)</f>
        <v>Tier 1RoSCommunity CoachingN/A</v>
      </c>
      <c r="J18" s="9">
        <v>8.6</v>
      </c>
      <c r="K18" s="94" t="s">
        <v>15</v>
      </c>
    </row>
    <row r="19" spans="1:13" x14ac:dyDescent="0.25">
      <c r="A19">
        <v>18</v>
      </c>
      <c r="D19" s="7" t="s">
        <v>42</v>
      </c>
      <c r="E19" s="8" t="s">
        <v>11</v>
      </c>
      <c r="F19" s="8" t="s">
        <v>22</v>
      </c>
      <c r="G19" s="93" t="s">
        <v>13</v>
      </c>
      <c r="H19" s="8" t="s">
        <v>14</v>
      </c>
      <c r="I19" s="9" t="str">
        <f>CONCATENATE([1]DV!$AA17,[1]DV!$AB17,[1]DV!$AC17,[1]DV!$AD17)</f>
        <v>Tier 1RoSGroup Day Support ServicesN/A</v>
      </c>
      <c r="J19" s="9">
        <v>11.94</v>
      </c>
      <c r="K19" s="94" t="s">
        <v>15</v>
      </c>
    </row>
    <row r="20" spans="1:13" x14ac:dyDescent="0.25">
      <c r="A20">
        <v>19</v>
      </c>
      <c r="D20" s="7" t="s">
        <v>43</v>
      </c>
      <c r="E20" s="8" t="s">
        <v>11</v>
      </c>
      <c r="F20" s="8" t="s">
        <v>22</v>
      </c>
      <c r="G20" s="93" t="s">
        <v>16</v>
      </c>
      <c r="H20" s="8" t="s">
        <v>14</v>
      </c>
      <c r="I20" s="9" t="str">
        <f>CONCATENATE([1]DV!$AA18,[1]DV!$AB18,[1]DV!$AC18,[1]DV!$AD18)</f>
        <v>Tier 1NoVAIn-Home Support ServicesN/A</v>
      </c>
      <c r="J20" s="9">
        <v>160.03</v>
      </c>
      <c r="K20" s="94" t="s">
        <v>17</v>
      </c>
    </row>
    <row r="21" spans="1:13" x14ac:dyDescent="0.25">
      <c r="A21">
        <v>20</v>
      </c>
      <c r="D21" s="7" t="s">
        <v>44</v>
      </c>
      <c r="E21" s="8" t="s">
        <v>11</v>
      </c>
      <c r="F21" s="8" t="s">
        <v>22</v>
      </c>
      <c r="G21" s="93" t="s">
        <v>18</v>
      </c>
      <c r="H21" s="8" t="s">
        <v>14</v>
      </c>
      <c r="I21" s="9" t="str">
        <f>CONCATENATE([1]DV!$AA19,[1]DV!$AB19,[1]DV!$AC19,[1]DV!$AD19)</f>
        <v>Tier 1NoVASupported LivingN/A</v>
      </c>
      <c r="J21" s="9">
        <v>161.80000000000001</v>
      </c>
      <c r="K21" s="94" t="s">
        <v>17</v>
      </c>
    </row>
    <row r="22" spans="1:13" x14ac:dyDescent="0.25">
      <c r="A22">
        <v>21</v>
      </c>
      <c r="D22" s="7" t="s">
        <v>45</v>
      </c>
      <c r="E22" s="8" t="s">
        <v>11</v>
      </c>
      <c r="F22" s="8" t="s">
        <v>22</v>
      </c>
      <c r="G22" s="8" t="s">
        <v>19</v>
      </c>
      <c r="H22" s="8">
        <v>4</v>
      </c>
      <c r="I22" s="9" t="str">
        <f>CONCATENATE([1]DV!$AA20,[1]DV!$AB20,[1]DV!$AC20,[1]DV!$AD20)</f>
        <v>Tier 1NoVASponsored ResidentialN/A</v>
      </c>
      <c r="J22" s="9">
        <v>237.62</v>
      </c>
      <c r="K22" s="94" t="s">
        <v>17</v>
      </c>
    </row>
    <row r="23" spans="1:13" x14ac:dyDescent="0.25">
      <c r="A23">
        <v>22</v>
      </c>
      <c r="D23" s="7" t="s">
        <v>46</v>
      </c>
      <c r="E23" s="8" t="s">
        <v>11</v>
      </c>
      <c r="F23" s="8" t="s">
        <v>22</v>
      </c>
      <c r="G23" s="8" t="s">
        <v>19</v>
      </c>
      <c r="H23" s="8">
        <v>5</v>
      </c>
      <c r="I23" s="9" t="str">
        <f>CONCATENATE([1]DV!$AA21,[1]DV!$AB21,[1]DV!$AC21,[1]DV!$AD21)</f>
        <v>Tier 1NoVAGroup Home4</v>
      </c>
      <c r="J23" s="9">
        <v>221.8</v>
      </c>
      <c r="K23" s="94" t="s">
        <v>17</v>
      </c>
      <c r="M23" t="s">
        <v>166</v>
      </c>
    </row>
    <row r="24" spans="1:13" x14ac:dyDescent="0.25">
      <c r="A24">
        <v>23</v>
      </c>
      <c r="D24" s="7" t="s">
        <v>47</v>
      </c>
      <c r="E24" s="8" t="s">
        <v>11</v>
      </c>
      <c r="F24" s="8" t="s">
        <v>22</v>
      </c>
      <c r="G24" s="8" t="s">
        <v>19</v>
      </c>
      <c r="H24" s="8">
        <v>6</v>
      </c>
      <c r="I24" s="9" t="str">
        <f>CONCATENATE([1]DV!$AA22,[1]DV!$AB22,[1]DV!$AC22,[1]DV!$AD22)</f>
        <v>Tier 1NoVAGroup Home5</v>
      </c>
      <c r="J24" s="9">
        <v>214.99</v>
      </c>
      <c r="K24" s="94" t="s">
        <v>17</v>
      </c>
      <c r="M24" t="s">
        <v>246</v>
      </c>
    </row>
    <row r="25" spans="1:13" x14ac:dyDescent="0.25">
      <c r="A25">
        <v>24</v>
      </c>
      <c r="D25" s="7" t="s">
        <v>48</v>
      </c>
      <c r="E25" s="8" t="s">
        <v>11</v>
      </c>
      <c r="F25" s="8" t="s">
        <v>22</v>
      </c>
      <c r="G25" s="8" t="s">
        <v>19</v>
      </c>
      <c r="H25" s="8">
        <v>7</v>
      </c>
      <c r="I25" s="9" t="str">
        <f>CONCATENATE([1]DV!$AA23,[1]DV!$AB23,[1]DV!$AC23,[1]DV!$AD23)</f>
        <v>Tier 1NoVAGroup Home6</v>
      </c>
      <c r="J25" s="9">
        <v>208.17</v>
      </c>
      <c r="K25" s="94" t="s">
        <v>17</v>
      </c>
      <c r="M25" t="s">
        <v>247</v>
      </c>
    </row>
    <row r="26" spans="1:13" x14ac:dyDescent="0.25">
      <c r="A26">
        <v>25</v>
      </c>
      <c r="D26" s="7" t="s">
        <v>49</v>
      </c>
      <c r="E26" s="8" t="s">
        <v>11</v>
      </c>
      <c r="F26" s="8" t="s">
        <v>22</v>
      </c>
      <c r="G26" s="8" t="s">
        <v>19</v>
      </c>
      <c r="H26" s="8">
        <v>8</v>
      </c>
      <c r="I26" s="9" t="str">
        <f>CONCATENATE([1]DV!$AA24,[1]DV!$AB24,[1]DV!$AC24,[1]DV!$AD24)</f>
        <v>Tier 1NoVAGroup Home7</v>
      </c>
      <c r="J26" s="9">
        <v>201.35599999999999</v>
      </c>
      <c r="K26" s="94" t="s">
        <v>17</v>
      </c>
      <c r="M26" t="s">
        <v>248</v>
      </c>
    </row>
    <row r="27" spans="1:13" x14ac:dyDescent="0.25">
      <c r="A27">
        <v>26</v>
      </c>
      <c r="D27" s="7" t="s">
        <v>50</v>
      </c>
      <c r="E27" s="8" t="s">
        <v>11</v>
      </c>
      <c r="F27" s="8" t="s">
        <v>22</v>
      </c>
      <c r="G27" s="8" t="s">
        <v>19</v>
      </c>
      <c r="H27" s="8">
        <v>9</v>
      </c>
      <c r="I27" s="9" t="str">
        <f>CONCATENATE([1]DV!$AA25,[1]DV!$AB25,[1]DV!$AC25,[1]DV!$AD25)</f>
        <v>Tier 1NoVAGroup Home8</v>
      </c>
      <c r="J27" s="9">
        <v>194.54</v>
      </c>
      <c r="K27" s="94" t="s">
        <v>17</v>
      </c>
      <c r="M27" t="s">
        <v>244</v>
      </c>
    </row>
    <row r="28" spans="1:13" x14ac:dyDescent="0.25">
      <c r="A28">
        <v>27</v>
      </c>
      <c r="D28" s="7" t="s">
        <v>51</v>
      </c>
      <c r="E28" s="8" t="s">
        <v>11</v>
      </c>
      <c r="F28" s="8" t="s">
        <v>22</v>
      </c>
      <c r="G28" s="8" t="s">
        <v>19</v>
      </c>
      <c r="H28" s="8">
        <v>10</v>
      </c>
      <c r="I28" s="9" t="str">
        <f>CONCATENATE([1]DV!$AA26,[1]DV!$AB26,[1]DV!$AC26,[1]DV!$AD26)</f>
        <v>Tier 1NoVAGroup Home9</v>
      </c>
      <c r="J28" s="9">
        <v>187.72</v>
      </c>
      <c r="K28" s="94" t="s">
        <v>17</v>
      </c>
      <c r="M28" t="s">
        <v>245</v>
      </c>
    </row>
    <row r="29" spans="1:13" x14ac:dyDescent="0.25">
      <c r="A29">
        <v>28</v>
      </c>
      <c r="D29" s="7" t="s">
        <v>52</v>
      </c>
      <c r="E29" s="8" t="s">
        <v>11</v>
      </c>
      <c r="F29" s="8" t="s">
        <v>22</v>
      </c>
      <c r="G29" s="8" t="s">
        <v>19</v>
      </c>
      <c r="H29" s="8">
        <v>11</v>
      </c>
      <c r="I29" s="9" t="str">
        <f>CONCATENATE([1]DV!$AA27,[1]DV!$AB27,[1]DV!$AC27,[1]DV!$AD27)</f>
        <v>Tier 1NoVAGroup Home10</v>
      </c>
      <c r="J29" s="9">
        <v>180.91</v>
      </c>
      <c r="K29" s="94" t="s">
        <v>17</v>
      </c>
      <c r="M29" t="s">
        <v>243</v>
      </c>
    </row>
    <row r="30" spans="1:13" x14ac:dyDescent="0.25">
      <c r="A30">
        <v>29</v>
      </c>
      <c r="D30" s="7" t="s">
        <v>53</v>
      </c>
      <c r="E30" s="8" t="s">
        <v>11</v>
      </c>
      <c r="F30" s="8" t="s">
        <v>22</v>
      </c>
      <c r="G30" s="8" t="s">
        <v>19</v>
      </c>
      <c r="H30" s="8">
        <v>12</v>
      </c>
      <c r="I30" s="9" t="str">
        <f>CONCATENATE([1]DV!$AA28,[1]DV!$AB28,[1]DV!$AC28,[1]DV!$AD28)</f>
        <v>Tier 1NoVAGroup Home11</v>
      </c>
      <c r="J30" s="9">
        <v>174.09</v>
      </c>
      <c r="K30" s="94" t="s">
        <v>17</v>
      </c>
      <c r="M30" t="s">
        <v>250</v>
      </c>
    </row>
    <row r="31" spans="1:13" x14ac:dyDescent="0.25">
      <c r="A31">
        <v>30</v>
      </c>
      <c r="D31" s="7" t="s">
        <v>54</v>
      </c>
      <c r="E31" s="8" t="s">
        <v>11</v>
      </c>
      <c r="F31" s="8" t="s">
        <v>22</v>
      </c>
      <c r="G31" s="93" t="s">
        <v>20</v>
      </c>
      <c r="H31" s="8" t="s">
        <v>14</v>
      </c>
      <c r="I31" s="9" t="str">
        <f>CONCATENATE([1]DV!$AA29,[1]DV!$AB29,[1]DV!$AC29,[1]DV!$AD29)</f>
        <v>Tier 1NoVAGroup Home12</v>
      </c>
      <c r="J31" s="9">
        <v>33.53</v>
      </c>
      <c r="K31" s="94" t="s">
        <v>15</v>
      </c>
      <c r="M31" t="s">
        <v>249</v>
      </c>
    </row>
    <row r="32" spans="1:13" x14ac:dyDescent="0.25">
      <c r="A32">
        <v>31</v>
      </c>
      <c r="D32" s="7" t="s">
        <v>55</v>
      </c>
      <c r="E32" s="8" t="s">
        <v>11</v>
      </c>
      <c r="F32" s="8" t="s">
        <v>22</v>
      </c>
      <c r="G32" s="93" t="s">
        <v>21</v>
      </c>
      <c r="H32" s="8" t="s">
        <v>14</v>
      </c>
      <c r="I32" s="9" t="str">
        <f>CONCATENATE([1]DV!$AA30,[1]DV!$AB30,[1]DV!$AC30,[1]DV!$AD30)</f>
        <v>Tier 1NoVACommunity CoachingN/A</v>
      </c>
      <c r="J32" s="9">
        <v>10.01</v>
      </c>
      <c r="K32" s="94" t="s">
        <v>15</v>
      </c>
    </row>
    <row r="33" spans="1:11" x14ac:dyDescent="0.25">
      <c r="A33">
        <v>32</v>
      </c>
      <c r="D33" s="7" t="s">
        <v>56</v>
      </c>
      <c r="E33" s="8" t="s">
        <v>23</v>
      </c>
      <c r="F33" s="8" t="s">
        <v>12</v>
      </c>
      <c r="G33" s="93" t="s">
        <v>13</v>
      </c>
      <c r="H33" s="8" t="s">
        <v>14</v>
      </c>
      <c r="I33" s="9" t="str">
        <f>CONCATENATE([1]DV!$AA31,[1]DV!$AB31,[1]DV!$AC31,[1]DV!$AD31)</f>
        <v>Tier 1NoVAGroup Day Support ServicesN/A</v>
      </c>
      <c r="J33" s="9">
        <v>10.24</v>
      </c>
      <c r="K33" s="94" t="s">
        <v>15</v>
      </c>
    </row>
    <row r="34" spans="1:11" x14ac:dyDescent="0.25">
      <c r="A34">
        <v>33</v>
      </c>
      <c r="D34" s="7" t="s">
        <v>57</v>
      </c>
      <c r="E34" s="8" t="s">
        <v>23</v>
      </c>
      <c r="F34" s="8" t="s">
        <v>12</v>
      </c>
      <c r="G34" s="93" t="s">
        <v>16</v>
      </c>
      <c r="H34" s="8" t="s">
        <v>14</v>
      </c>
      <c r="I34" s="9" t="str">
        <f>CONCATENATE([1]DV!$AA32,[1]DV!$AB32,[1]DV!$AC32,[1]DV!$AD32)</f>
        <v>Tier 2RoSIn-Home Support ServicesN/A</v>
      </c>
      <c r="J34" s="9">
        <v>177.12</v>
      </c>
      <c r="K34" s="94" t="s">
        <v>17</v>
      </c>
    </row>
    <row r="35" spans="1:11" x14ac:dyDescent="0.25">
      <c r="A35">
        <v>34</v>
      </c>
      <c r="D35" s="7" t="s">
        <v>58</v>
      </c>
      <c r="E35" s="8" t="s">
        <v>23</v>
      </c>
      <c r="F35" s="8" t="s">
        <v>12</v>
      </c>
      <c r="G35" s="93" t="s">
        <v>18</v>
      </c>
      <c r="H35" s="8" t="s">
        <v>14</v>
      </c>
      <c r="I35" s="9" t="str">
        <f>CONCATENATE([1]DV!$AA33,[1]DV!$AB33,[1]DV!$AC33,[1]DV!$AD33)</f>
        <v>Tier 2RoSSupported LivingN/A</v>
      </c>
      <c r="J35" s="9">
        <v>180.98</v>
      </c>
      <c r="K35" s="94" t="s">
        <v>17</v>
      </c>
    </row>
    <row r="36" spans="1:11" x14ac:dyDescent="0.25">
      <c r="A36">
        <v>35</v>
      </c>
      <c r="D36" s="7" t="s">
        <v>59</v>
      </c>
      <c r="E36" s="8" t="s">
        <v>23</v>
      </c>
      <c r="F36" s="8" t="s">
        <v>12</v>
      </c>
      <c r="G36" s="8" t="s">
        <v>19</v>
      </c>
      <c r="H36" s="8">
        <v>4</v>
      </c>
      <c r="I36" s="9" t="str">
        <f>CONCATENATE([1]DV!$AA34,[1]DV!$AB34,[1]DV!$AC34,[1]DV!$AD34)</f>
        <v>Tier 2RoSSponsored ResidentialN/A</v>
      </c>
      <c r="J36" s="9">
        <v>240</v>
      </c>
      <c r="K36" s="94" t="s">
        <v>17</v>
      </c>
    </row>
    <row r="37" spans="1:11" x14ac:dyDescent="0.25">
      <c r="A37">
        <v>36</v>
      </c>
      <c r="D37" s="7" t="s">
        <v>60</v>
      </c>
      <c r="E37" s="8" t="s">
        <v>23</v>
      </c>
      <c r="F37" s="8" t="s">
        <v>12</v>
      </c>
      <c r="G37" s="8" t="s">
        <v>19</v>
      </c>
      <c r="H37" s="8">
        <v>5</v>
      </c>
      <c r="I37" s="9" t="str">
        <f>CONCATENATE([1]DV!$AA35,[1]DV!$AB35,[1]DV!$AC35,[1]DV!$AD35)</f>
        <v>Tier 2RoSGroup Home4</v>
      </c>
      <c r="J37" s="9">
        <v>210.93</v>
      </c>
      <c r="K37" s="94" t="s">
        <v>17</v>
      </c>
    </row>
    <row r="38" spans="1:11" x14ac:dyDescent="0.25">
      <c r="A38">
        <v>37</v>
      </c>
      <c r="D38" s="7" t="s">
        <v>61</v>
      </c>
      <c r="E38" s="8" t="s">
        <v>23</v>
      </c>
      <c r="F38" s="8" t="s">
        <v>12</v>
      </c>
      <c r="G38" s="8" t="s">
        <v>19</v>
      </c>
      <c r="H38" s="8">
        <v>6</v>
      </c>
      <c r="I38" s="9" t="str">
        <f>CONCATENATE([1]DV!$AA36,[1]DV!$AB36,[1]DV!$AC36,[1]DV!$AD36)</f>
        <v>Tier 2RoSGroup Home5</v>
      </c>
      <c r="J38" s="9">
        <v>202.36</v>
      </c>
      <c r="K38" s="94" t="s">
        <v>17</v>
      </c>
    </row>
    <row r="39" spans="1:11" x14ac:dyDescent="0.25">
      <c r="A39">
        <v>38</v>
      </c>
      <c r="D39" s="7" t="s">
        <v>62</v>
      </c>
      <c r="E39" s="8" t="s">
        <v>23</v>
      </c>
      <c r="F39" s="8" t="s">
        <v>12</v>
      </c>
      <c r="G39" s="8" t="s">
        <v>19</v>
      </c>
      <c r="H39" s="8">
        <v>7</v>
      </c>
      <c r="I39" s="9" t="str">
        <f>CONCATENATE([1]DV!$AA37,[1]DV!$AB37,[1]DV!$AC37,[1]DV!$AD37)</f>
        <v>Tier 2RoSGroup Home6</v>
      </c>
      <c r="J39" s="9">
        <v>193.8</v>
      </c>
      <c r="K39" s="94" t="s">
        <v>17</v>
      </c>
    </row>
    <row r="40" spans="1:11" x14ac:dyDescent="0.25">
      <c r="A40">
        <v>39</v>
      </c>
      <c r="D40" s="7" t="s">
        <v>63</v>
      </c>
      <c r="E40" s="8" t="s">
        <v>23</v>
      </c>
      <c r="F40" s="8" t="s">
        <v>12</v>
      </c>
      <c r="G40" s="8" t="s">
        <v>19</v>
      </c>
      <c r="H40" s="8">
        <v>8</v>
      </c>
      <c r="I40" s="9" t="str">
        <f>CONCATENATE([1]DV!$AA38,[1]DV!$AB38,[1]DV!$AC38,[1]DV!$AD38)</f>
        <v>Tier 2RoSGroup Home7</v>
      </c>
      <c r="J40" s="9">
        <v>185.24</v>
      </c>
      <c r="K40" s="94" t="s">
        <v>17</v>
      </c>
    </row>
    <row r="41" spans="1:11" x14ac:dyDescent="0.25">
      <c r="A41">
        <v>40</v>
      </c>
      <c r="D41" s="7" t="s">
        <v>64</v>
      </c>
      <c r="E41" s="8" t="s">
        <v>23</v>
      </c>
      <c r="F41" s="8" t="s">
        <v>12</v>
      </c>
      <c r="G41" s="8" t="s">
        <v>19</v>
      </c>
      <c r="H41" s="8">
        <v>9</v>
      </c>
      <c r="I41" s="9" t="str">
        <f>CONCATENATE([1]DV!$AA39,[1]DV!$AB39,[1]DV!$AC39,[1]DV!$AD39)</f>
        <v>Tier 2RoSGroup Home8</v>
      </c>
      <c r="J41" s="9">
        <v>176.67</v>
      </c>
      <c r="K41" s="94" t="s">
        <v>17</v>
      </c>
    </row>
    <row r="42" spans="1:11" x14ac:dyDescent="0.25">
      <c r="A42">
        <v>41</v>
      </c>
      <c r="D42" s="7" t="s">
        <v>65</v>
      </c>
      <c r="E42" s="8" t="s">
        <v>23</v>
      </c>
      <c r="F42" s="8" t="s">
        <v>12</v>
      </c>
      <c r="G42" s="8" t="s">
        <v>19</v>
      </c>
      <c r="H42" s="8">
        <v>10</v>
      </c>
      <c r="I42" s="9" t="str">
        <f>CONCATENATE([1]DV!$AA40,[1]DV!$AB40,[1]DV!$AC40,[1]DV!$AD40)</f>
        <v>Tier 2RoSGroup Home9</v>
      </c>
      <c r="J42" s="9">
        <v>168.1</v>
      </c>
      <c r="K42" s="94" t="s">
        <v>17</v>
      </c>
    </row>
    <row r="43" spans="1:11" x14ac:dyDescent="0.25">
      <c r="A43">
        <v>42</v>
      </c>
      <c r="D43" s="7" t="s">
        <v>66</v>
      </c>
      <c r="E43" s="8" t="s">
        <v>23</v>
      </c>
      <c r="F43" s="8" t="s">
        <v>12</v>
      </c>
      <c r="G43" s="8" t="s">
        <v>19</v>
      </c>
      <c r="H43" s="8">
        <v>11</v>
      </c>
      <c r="I43" s="9" t="str">
        <f>CONCATENATE([1]DV!$AA41,[1]DV!$AB41,[1]DV!$AC41,[1]DV!$AD41)</f>
        <v>Tier 2RoSGroup Home10</v>
      </c>
      <c r="J43" s="9">
        <v>159.54</v>
      </c>
      <c r="K43" s="94" t="s">
        <v>17</v>
      </c>
    </row>
    <row r="44" spans="1:11" x14ac:dyDescent="0.25">
      <c r="A44">
        <v>43</v>
      </c>
      <c r="D44" s="7" t="s">
        <v>67</v>
      </c>
      <c r="E44" s="8" t="s">
        <v>23</v>
      </c>
      <c r="F44" s="8" t="s">
        <v>12</v>
      </c>
      <c r="G44" s="8" t="s">
        <v>19</v>
      </c>
      <c r="H44" s="8">
        <v>12</v>
      </c>
      <c r="I44" s="9" t="str">
        <f>CONCATENATE([1]DV!$AA42,[1]DV!$AB42,[1]DV!$AC42,[1]DV!$AD42)</f>
        <v>Tier 2RoSGroup Home11</v>
      </c>
      <c r="J44" s="9">
        <v>150.97999999999999</v>
      </c>
      <c r="K44" s="94" t="s">
        <v>17</v>
      </c>
    </row>
    <row r="45" spans="1:11" x14ac:dyDescent="0.25">
      <c r="A45">
        <v>44</v>
      </c>
      <c r="D45" s="7" t="s">
        <v>68</v>
      </c>
      <c r="E45" s="8" t="s">
        <v>23</v>
      </c>
      <c r="F45" s="8" t="s">
        <v>12</v>
      </c>
      <c r="G45" s="93" t="s">
        <v>20</v>
      </c>
      <c r="H45" s="8" t="s">
        <v>14</v>
      </c>
      <c r="I45" s="9" t="str">
        <f>CONCATENATE([1]DV!$AA43,[1]DV!$AB43,[1]DV!$AC43,[1]DV!$AD43)</f>
        <v>Tier 2RoSGroup Home12</v>
      </c>
      <c r="J45" s="9">
        <v>29.24</v>
      </c>
      <c r="K45" s="94" t="s">
        <v>15</v>
      </c>
    </row>
    <row r="46" spans="1:11" x14ac:dyDescent="0.25">
      <c r="A46">
        <v>45</v>
      </c>
      <c r="D46" s="7" t="s">
        <v>69</v>
      </c>
      <c r="E46" s="8" t="s">
        <v>23</v>
      </c>
      <c r="F46" s="8" t="s">
        <v>12</v>
      </c>
      <c r="G46" s="93" t="s">
        <v>21</v>
      </c>
      <c r="H46" s="8" t="s">
        <v>14</v>
      </c>
      <c r="I46" s="9" t="str">
        <f>CONCATENATE([1]DV!$AA44,[1]DV!$AB44,[1]DV!$AC44,[1]DV!$AD44)</f>
        <v>Tier 2RoSCommunity CoachingN/A</v>
      </c>
      <c r="J46" s="9">
        <v>11.25</v>
      </c>
      <c r="K46" s="94" t="s">
        <v>15</v>
      </c>
    </row>
    <row r="47" spans="1:11" x14ac:dyDescent="0.25">
      <c r="A47">
        <v>46</v>
      </c>
      <c r="D47" s="7" t="s">
        <v>70</v>
      </c>
      <c r="E47" s="8" t="s">
        <v>23</v>
      </c>
      <c r="F47" s="8" t="s">
        <v>22</v>
      </c>
      <c r="G47" s="93" t="s">
        <v>13</v>
      </c>
      <c r="H47" s="8" t="s">
        <v>14</v>
      </c>
      <c r="I47" s="9" t="str">
        <f>CONCATENATE([1]DV!$AA45,[1]DV!$AB45,[1]DV!$AC45,[1]DV!$AD45)</f>
        <v>Tier 2RoSGroup Day Support ServicesN/A</v>
      </c>
      <c r="J47" s="9">
        <v>11.94</v>
      </c>
      <c r="K47" s="94" t="s">
        <v>15</v>
      </c>
    </row>
    <row r="48" spans="1:11" x14ac:dyDescent="0.25">
      <c r="A48">
        <v>47</v>
      </c>
      <c r="D48" s="7" t="s">
        <v>71</v>
      </c>
      <c r="E48" s="8" t="s">
        <v>23</v>
      </c>
      <c r="F48" s="8" t="s">
        <v>22</v>
      </c>
      <c r="G48" s="93" t="s">
        <v>16</v>
      </c>
      <c r="H48" s="8" t="s">
        <v>14</v>
      </c>
      <c r="I48" s="9" t="str">
        <f>CONCATENATE([1]DV!$AA46,[1]DV!$AB46,[1]DV!$AC46,[1]DV!$AD46)</f>
        <v>Tier 2NoVAIn-Home Support ServicesN/A</v>
      </c>
      <c r="J48" s="9">
        <v>208.22</v>
      </c>
      <c r="K48" s="94" t="s">
        <v>17</v>
      </c>
    </row>
    <row r="49" spans="1:11" x14ac:dyDescent="0.25">
      <c r="A49">
        <v>48</v>
      </c>
      <c r="D49" s="7" t="s">
        <v>72</v>
      </c>
      <c r="E49" s="8" t="s">
        <v>23</v>
      </c>
      <c r="F49" s="8" t="s">
        <v>22</v>
      </c>
      <c r="G49" s="93" t="s">
        <v>18</v>
      </c>
      <c r="H49" s="8" t="s">
        <v>14</v>
      </c>
      <c r="I49" s="9" t="str">
        <f>CONCATENATE([1]DV!$AA47,[1]DV!$AB47,[1]DV!$AC47,[1]DV!$AD47)</f>
        <v>Tier 2NoVASupported LivingN/A</v>
      </c>
      <c r="J49" s="9">
        <v>222.8</v>
      </c>
      <c r="K49" s="94" t="s">
        <v>17</v>
      </c>
    </row>
    <row r="50" spans="1:11" x14ac:dyDescent="0.25">
      <c r="A50">
        <v>49</v>
      </c>
      <c r="D50" s="7" t="s">
        <v>73</v>
      </c>
      <c r="E50" s="8" t="s">
        <v>23</v>
      </c>
      <c r="F50" s="8" t="s">
        <v>22</v>
      </c>
      <c r="G50" s="8" t="s">
        <v>19</v>
      </c>
      <c r="H50" s="8">
        <v>4</v>
      </c>
      <c r="I50" s="9" t="str">
        <f>CONCATENATE([1]DV!$AA48,[1]DV!$AB48,[1]DV!$AC48,[1]DV!$AD48)</f>
        <v>Tier 2NoVASponsored ResidentialN/A</v>
      </c>
      <c r="J50" s="9">
        <v>283.29000000000002</v>
      </c>
      <c r="K50" s="94" t="s">
        <v>17</v>
      </c>
    </row>
    <row r="51" spans="1:11" x14ac:dyDescent="0.25">
      <c r="A51">
        <v>50</v>
      </c>
      <c r="D51" s="7" t="s">
        <v>74</v>
      </c>
      <c r="E51" s="8" t="s">
        <v>23</v>
      </c>
      <c r="F51" s="8" t="s">
        <v>22</v>
      </c>
      <c r="G51" s="8" t="s">
        <v>19</v>
      </c>
      <c r="H51" s="8">
        <v>5</v>
      </c>
      <c r="I51" s="9" t="str">
        <f>CONCATENATE([1]DV!$AA49,[1]DV!$AB49,[1]DV!$AC49,[1]DV!$AD49)</f>
        <v>Tier 2NoVAGroup Home4</v>
      </c>
      <c r="J51" s="9">
        <v>249.07</v>
      </c>
      <c r="K51" s="94" t="s">
        <v>17</v>
      </c>
    </row>
    <row r="52" spans="1:11" x14ac:dyDescent="0.25">
      <c r="A52">
        <v>51</v>
      </c>
      <c r="D52" s="7" t="s">
        <v>75</v>
      </c>
      <c r="E52" s="8" t="s">
        <v>23</v>
      </c>
      <c r="F52" s="8" t="s">
        <v>22</v>
      </c>
      <c r="G52" s="8" t="s">
        <v>19</v>
      </c>
      <c r="H52" s="8">
        <v>6</v>
      </c>
      <c r="I52" s="9" t="str">
        <f>CONCATENATE([1]DV!$AA50,[1]DV!$AB50,[1]DV!$AC50,[1]DV!$AD50)</f>
        <v>Tier 2NoVAGroup Home5</v>
      </c>
      <c r="J52" s="9">
        <v>238.84</v>
      </c>
      <c r="K52" s="94" t="s">
        <v>17</v>
      </c>
    </row>
    <row r="53" spans="1:11" x14ac:dyDescent="0.25">
      <c r="A53">
        <v>52</v>
      </c>
      <c r="D53" s="7" t="s">
        <v>76</v>
      </c>
      <c r="E53" s="8" t="s">
        <v>23</v>
      </c>
      <c r="F53" s="8" t="s">
        <v>22</v>
      </c>
      <c r="G53" s="8" t="s">
        <v>19</v>
      </c>
      <c r="H53" s="8">
        <v>7</v>
      </c>
      <c r="I53" s="9" t="str">
        <f>CONCATENATE([1]DV!$AA51,[1]DV!$AB51,[1]DV!$AC51,[1]DV!$AD51)</f>
        <v>Tier 2NoVAGroup Home6</v>
      </c>
      <c r="J53" s="9">
        <v>228.61</v>
      </c>
      <c r="K53" s="94" t="s">
        <v>17</v>
      </c>
    </row>
    <row r="54" spans="1:11" x14ac:dyDescent="0.25">
      <c r="A54">
        <v>53</v>
      </c>
      <c r="D54" s="7" t="s">
        <v>77</v>
      </c>
      <c r="E54" s="8" t="s">
        <v>23</v>
      </c>
      <c r="F54" s="8" t="s">
        <v>22</v>
      </c>
      <c r="G54" s="8" t="s">
        <v>19</v>
      </c>
      <c r="H54" s="8">
        <v>8</v>
      </c>
      <c r="I54" s="9" t="str">
        <f>CONCATENATE([1]DV!$AA52,[1]DV!$AB52,[1]DV!$AC52,[1]DV!$AD52)</f>
        <v>Tier 2NoVAGroup Home7</v>
      </c>
      <c r="J54" s="9">
        <v>218.4</v>
      </c>
      <c r="K54" s="94" t="s">
        <v>17</v>
      </c>
    </row>
    <row r="55" spans="1:11" x14ac:dyDescent="0.25">
      <c r="A55">
        <v>54</v>
      </c>
      <c r="D55" s="7" t="s">
        <v>78</v>
      </c>
      <c r="E55" s="8" t="s">
        <v>23</v>
      </c>
      <c r="F55" s="8" t="s">
        <v>22</v>
      </c>
      <c r="G55" s="8" t="s">
        <v>19</v>
      </c>
      <c r="H55" s="8">
        <v>9</v>
      </c>
      <c r="I55" s="9" t="str">
        <f>CONCATENATE([1]DV!$AA53,[1]DV!$AB53,[1]DV!$AC53,[1]DV!$AD53)</f>
        <v>Tier 2NoVAGroup Home8</v>
      </c>
      <c r="J55" s="9">
        <v>208.17</v>
      </c>
      <c r="K55" s="94" t="s">
        <v>17</v>
      </c>
    </row>
    <row r="56" spans="1:11" x14ac:dyDescent="0.25">
      <c r="A56">
        <v>55</v>
      </c>
      <c r="D56" s="7" t="s">
        <v>79</v>
      </c>
      <c r="E56" s="8" t="s">
        <v>23</v>
      </c>
      <c r="F56" s="8" t="s">
        <v>22</v>
      </c>
      <c r="G56" s="8" t="s">
        <v>19</v>
      </c>
      <c r="H56" s="8">
        <v>10</v>
      </c>
      <c r="I56" s="9" t="str">
        <f>CONCATENATE([1]DV!$AA54,[1]DV!$AB54,[1]DV!$AC54,[1]DV!$AD54)</f>
        <v>Tier 2NoVAGroup Home9</v>
      </c>
      <c r="J56" s="9">
        <v>197.95</v>
      </c>
      <c r="K56" s="94" t="s">
        <v>17</v>
      </c>
    </row>
    <row r="57" spans="1:11" x14ac:dyDescent="0.25">
      <c r="A57">
        <v>56</v>
      </c>
      <c r="D57" s="7" t="s">
        <v>80</v>
      </c>
      <c r="E57" s="8" t="s">
        <v>23</v>
      </c>
      <c r="F57" s="8" t="s">
        <v>22</v>
      </c>
      <c r="G57" s="8" t="s">
        <v>19</v>
      </c>
      <c r="H57" s="8">
        <v>11</v>
      </c>
      <c r="I57" s="9" t="str">
        <f>CONCATENATE([1]DV!$AA55,[1]DV!$AB55,[1]DV!$AC55,[1]DV!$AD55)</f>
        <v>Tier 2NoVAGroup Home10</v>
      </c>
      <c r="J57" s="9">
        <v>187.72</v>
      </c>
      <c r="K57" s="94" t="s">
        <v>17</v>
      </c>
    </row>
    <row r="58" spans="1:11" x14ac:dyDescent="0.25">
      <c r="A58">
        <v>57</v>
      </c>
      <c r="D58" s="7" t="s">
        <v>81</v>
      </c>
      <c r="E58" s="8" t="s">
        <v>23</v>
      </c>
      <c r="F58" s="8" t="s">
        <v>22</v>
      </c>
      <c r="G58" s="8" t="s">
        <v>19</v>
      </c>
      <c r="H58" s="8">
        <v>12</v>
      </c>
      <c r="I58" s="9" t="str">
        <f>CONCATENATE([1]DV!$AA56,[1]DV!$AB56,[1]DV!$AC56,[1]DV!$AD56)</f>
        <v>Tier 2NoVAGroup Home11</v>
      </c>
      <c r="J58" s="9">
        <v>177.5</v>
      </c>
      <c r="K58" s="94" t="s">
        <v>17</v>
      </c>
    </row>
    <row r="59" spans="1:11" x14ac:dyDescent="0.25">
      <c r="A59">
        <v>58</v>
      </c>
      <c r="D59" s="7" t="s">
        <v>82</v>
      </c>
      <c r="E59" s="8" t="s">
        <v>23</v>
      </c>
      <c r="F59" s="8" t="s">
        <v>22</v>
      </c>
      <c r="G59" s="93" t="s">
        <v>20</v>
      </c>
      <c r="H59" s="8" t="s">
        <v>14</v>
      </c>
      <c r="I59" s="9" t="str">
        <f>CONCATENATE([1]DV!$AA57,[1]DV!$AB57,[1]DV!$AC57,[1]DV!$AD57)</f>
        <v>Tier 2NoVAGroup Home12</v>
      </c>
      <c r="J59" s="9">
        <v>33.53</v>
      </c>
      <c r="K59" s="94" t="s">
        <v>15</v>
      </c>
    </row>
    <row r="60" spans="1:11" x14ac:dyDescent="0.25">
      <c r="A60">
        <v>59</v>
      </c>
      <c r="D60" s="7" t="s">
        <v>83</v>
      </c>
      <c r="E60" s="8" t="s">
        <v>23</v>
      </c>
      <c r="F60" s="8" t="s">
        <v>22</v>
      </c>
      <c r="G60" s="93" t="s">
        <v>21</v>
      </c>
      <c r="H60" s="8" t="s">
        <v>14</v>
      </c>
      <c r="I60" s="9" t="str">
        <f>CONCATENATE([1]DV!$AA58,[1]DV!$AB58,[1]DV!$AC58,[1]DV!$AD58)</f>
        <v>Tier 2NoVACommunity CoachingN/A</v>
      </c>
      <c r="J60" s="9">
        <v>13.12</v>
      </c>
      <c r="K60" s="94" t="s">
        <v>15</v>
      </c>
    </row>
    <row r="61" spans="1:11" x14ac:dyDescent="0.25">
      <c r="A61">
        <v>60</v>
      </c>
      <c r="D61" s="7" t="s">
        <v>84</v>
      </c>
      <c r="E61" s="8" t="s">
        <v>24</v>
      </c>
      <c r="F61" s="8" t="s">
        <v>12</v>
      </c>
      <c r="G61" s="93" t="s">
        <v>13</v>
      </c>
      <c r="H61" s="8" t="s">
        <v>14</v>
      </c>
      <c r="I61" s="9" t="str">
        <f>CONCATENATE([1]DV!$AA59,[1]DV!$AB59,[1]DV!$AC59,[1]DV!$AD59)</f>
        <v>Tier 2NoVAGroup Day Support ServicesN/A</v>
      </c>
      <c r="J61" s="9">
        <v>10.24</v>
      </c>
      <c r="K61" s="94" t="s">
        <v>15</v>
      </c>
    </row>
    <row r="62" spans="1:11" x14ac:dyDescent="0.25">
      <c r="A62">
        <v>61</v>
      </c>
      <c r="D62" s="7" t="s">
        <v>85</v>
      </c>
      <c r="E62" s="8" t="s">
        <v>24</v>
      </c>
      <c r="F62" s="8" t="s">
        <v>12</v>
      </c>
      <c r="G62" s="93" t="s">
        <v>16</v>
      </c>
      <c r="H62" s="8" t="s">
        <v>14</v>
      </c>
      <c r="I62" s="9" t="str">
        <f>CONCATENATE([1]DV!$AA60,[1]DV!$AB60,[1]DV!$AC60,[1]DV!$AD60)</f>
        <v>Tier 3RoSIn-Home Support ServicesN/A</v>
      </c>
      <c r="J62" s="9">
        <v>205.98</v>
      </c>
      <c r="K62" s="94" t="s">
        <v>17</v>
      </c>
    </row>
    <row r="63" spans="1:11" x14ac:dyDescent="0.25">
      <c r="A63">
        <v>62</v>
      </c>
      <c r="D63" s="7" t="s">
        <v>86</v>
      </c>
      <c r="E63" s="8" t="s">
        <v>24</v>
      </c>
      <c r="F63" s="8" t="s">
        <v>12</v>
      </c>
      <c r="G63" s="93" t="s">
        <v>18</v>
      </c>
      <c r="H63" s="8" t="s">
        <v>14</v>
      </c>
      <c r="I63" s="9" t="str">
        <f>CONCATENATE([1]DV!$AA61,[1]DV!$AB61,[1]DV!$AC61,[1]DV!$AD61)</f>
        <v>Tier 3RoSSupported LivingN/A</v>
      </c>
      <c r="J63" s="9">
        <v>232.6</v>
      </c>
      <c r="K63" s="94" t="s">
        <v>17</v>
      </c>
    </row>
    <row r="64" spans="1:11" x14ac:dyDescent="0.25">
      <c r="A64">
        <v>63</v>
      </c>
      <c r="D64" s="7" t="s">
        <v>87</v>
      </c>
      <c r="E64" s="8" t="s">
        <v>24</v>
      </c>
      <c r="F64" s="8" t="s">
        <v>12</v>
      </c>
      <c r="G64" s="8" t="s">
        <v>19</v>
      </c>
      <c r="H64" s="8">
        <v>4</v>
      </c>
      <c r="I64" s="9" t="str">
        <f>CONCATENATE([1]DV!$AA62,[1]DV!$AB62,[1]DV!$AC62,[1]DV!$AD62)</f>
        <v>Tier 3RoSSponsored ResidentialN/A</v>
      </c>
      <c r="J64" s="9">
        <v>264.26</v>
      </c>
      <c r="K64" s="94" t="s">
        <v>17</v>
      </c>
    </row>
    <row r="65" spans="1:11" x14ac:dyDescent="0.25">
      <c r="A65">
        <v>64</v>
      </c>
      <c r="D65" s="7" t="s">
        <v>88</v>
      </c>
      <c r="E65" s="8" t="s">
        <v>24</v>
      </c>
      <c r="F65" s="8" t="s">
        <v>12</v>
      </c>
      <c r="G65" s="8" t="s">
        <v>19</v>
      </c>
      <c r="H65" s="8">
        <v>5</v>
      </c>
      <c r="I65" s="9" t="str">
        <f>CONCATENATE([1]DV!$AA63,[1]DV!$AB63,[1]DV!$AC63,[1]DV!$AD63)</f>
        <v>Tier 3RoSGroup Home4</v>
      </c>
      <c r="J65" s="9">
        <v>233.76</v>
      </c>
      <c r="K65" s="94" t="s">
        <v>17</v>
      </c>
    </row>
    <row r="66" spans="1:11" x14ac:dyDescent="0.25">
      <c r="A66">
        <v>65</v>
      </c>
      <c r="D66" s="7" t="s">
        <v>89</v>
      </c>
      <c r="E66" s="8" t="s">
        <v>24</v>
      </c>
      <c r="F66" s="8" t="s">
        <v>12</v>
      </c>
      <c r="G66" s="8" t="s">
        <v>19</v>
      </c>
      <c r="H66" s="8">
        <v>6</v>
      </c>
      <c r="I66" s="9" t="str">
        <f>CONCATENATE([1]DV!$AA64,[1]DV!$AB64,[1]DV!$AC64,[1]DV!$AD64)</f>
        <v>Tier 3RoSGroup Home5</v>
      </c>
      <c r="J66" s="9">
        <v>225.2</v>
      </c>
      <c r="K66" s="94" t="s">
        <v>17</v>
      </c>
    </row>
    <row r="67" spans="1:11" x14ac:dyDescent="0.25">
      <c r="A67">
        <v>66</v>
      </c>
      <c r="D67" s="7" t="s">
        <v>90</v>
      </c>
      <c r="E67" s="8" t="s">
        <v>24</v>
      </c>
      <c r="F67" s="8" t="s">
        <v>12</v>
      </c>
      <c r="G67" s="8" t="s">
        <v>19</v>
      </c>
      <c r="H67" s="8">
        <v>7</v>
      </c>
      <c r="I67" s="9" t="str">
        <f>CONCATENATE([1]DV!$AA65,[1]DV!$AB65,[1]DV!$AC65,[1]DV!$AD65)</f>
        <v>Tier 3RoSGroup Home6</v>
      </c>
      <c r="J67" s="9">
        <v>216.63</v>
      </c>
      <c r="K67" s="94" t="s">
        <v>17</v>
      </c>
    </row>
    <row r="68" spans="1:11" x14ac:dyDescent="0.25">
      <c r="A68">
        <v>67</v>
      </c>
      <c r="D68" s="7" t="s">
        <v>91</v>
      </c>
      <c r="E68" s="8" t="s">
        <v>24</v>
      </c>
      <c r="F68" s="8" t="s">
        <v>12</v>
      </c>
      <c r="G68" s="8" t="s">
        <v>19</v>
      </c>
      <c r="H68" s="8">
        <v>8</v>
      </c>
      <c r="I68" s="9" t="str">
        <f>CONCATENATE([1]DV!$AA66,[1]DV!$AB66,[1]DV!$AC66,[1]DV!$AD66)</f>
        <v>Tier 3RoSGroup Home7</v>
      </c>
      <c r="J68" s="9">
        <v>208.07</v>
      </c>
      <c r="K68" s="94" t="s">
        <v>17</v>
      </c>
    </row>
    <row r="69" spans="1:11" x14ac:dyDescent="0.25">
      <c r="A69">
        <v>68</v>
      </c>
      <c r="D69" s="7" t="s">
        <v>92</v>
      </c>
      <c r="E69" s="8" t="s">
        <v>24</v>
      </c>
      <c r="F69" s="8" t="s">
        <v>12</v>
      </c>
      <c r="G69" s="8" t="s">
        <v>19</v>
      </c>
      <c r="H69" s="8">
        <v>9</v>
      </c>
      <c r="I69" s="9" t="str">
        <f>CONCATENATE([1]DV!$AA67,[1]DV!$AB67,[1]DV!$AC67,[1]DV!$AD67)</f>
        <v>Tier 3RoSGroup Home8</v>
      </c>
      <c r="J69" s="9">
        <v>199.51</v>
      </c>
      <c r="K69" s="94" t="s">
        <v>17</v>
      </c>
    </row>
    <row r="70" spans="1:11" x14ac:dyDescent="0.25">
      <c r="A70">
        <v>69</v>
      </c>
      <c r="D70" s="7" t="s">
        <v>93</v>
      </c>
      <c r="E70" s="8" t="s">
        <v>24</v>
      </c>
      <c r="F70" s="8" t="s">
        <v>12</v>
      </c>
      <c r="G70" s="8" t="s">
        <v>19</v>
      </c>
      <c r="H70" s="8">
        <v>10</v>
      </c>
      <c r="I70" s="9" t="str">
        <f>CONCATENATE([1]DV!$AA68,[1]DV!$AB68,[1]DV!$AC68,[1]DV!$AD68)</f>
        <v>Tier 3RoSGroup Home9</v>
      </c>
      <c r="J70" s="9">
        <v>190.95</v>
      </c>
      <c r="K70" s="94" t="s">
        <v>17</v>
      </c>
    </row>
    <row r="71" spans="1:11" x14ac:dyDescent="0.25">
      <c r="A71">
        <v>70</v>
      </c>
      <c r="D71" s="7" t="s">
        <v>94</v>
      </c>
      <c r="E71" s="8" t="s">
        <v>24</v>
      </c>
      <c r="F71" s="8" t="s">
        <v>12</v>
      </c>
      <c r="G71" s="8" t="s">
        <v>19</v>
      </c>
      <c r="H71" s="8">
        <v>11</v>
      </c>
      <c r="I71" s="9" t="str">
        <f>CONCATENATE([1]DV!$AA69,[1]DV!$AB69,[1]DV!$AC69,[1]DV!$AD69)</f>
        <v>Tier 3RoSGroup Home10</v>
      </c>
      <c r="J71" s="9">
        <v>182.38</v>
      </c>
      <c r="K71" s="94" t="s">
        <v>17</v>
      </c>
    </row>
    <row r="72" spans="1:11" x14ac:dyDescent="0.25">
      <c r="A72">
        <v>71</v>
      </c>
      <c r="D72" s="7" t="s">
        <v>95</v>
      </c>
      <c r="E72" s="8" t="s">
        <v>24</v>
      </c>
      <c r="F72" s="8" t="s">
        <v>12</v>
      </c>
      <c r="G72" s="8" t="s">
        <v>19</v>
      </c>
      <c r="H72" s="8">
        <v>12</v>
      </c>
      <c r="I72" s="9" t="str">
        <f>CONCATENATE([1]DV!$AA70,[1]DV!$AB70,[1]DV!$AC70,[1]DV!$AD70)</f>
        <v>Tier 3RoSGroup Home11</v>
      </c>
      <c r="J72" s="9">
        <v>173.82</v>
      </c>
      <c r="K72" s="94" t="s">
        <v>17</v>
      </c>
    </row>
    <row r="73" spans="1:11" x14ac:dyDescent="0.25">
      <c r="A73">
        <v>72</v>
      </c>
      <c r="D73" s="7" t="s">
        <v>96</v>
      </c>
      <c r="E73" s="8" t="s">
        <v>24</v>
      </c>
      <c r="F73" s="8" t="s">
        <v>12</v>
      </c>
      <c r="G73" s="93" t="s">
        <v>20</v>
      </c>
      <c r="H73" s="8" t="s">
        <v>14</v>
      </c>
      <c r="I73" s="9" t="str">
        <f>CONCATENATE([1]DV!$AA71,[1]DV!$AB71,[1]DV!$AC71,[1]DV!$AD71)</f>
        <v>Tier 3RoSGroup Home12</v>
      </c>
      <c r="J73" s="9">
        <v>29.24</v>
      </c>
      <c r="K73" s="94" t="s">
        <v>15</v>
      </c>
    </row>
    <row r="74" spans="1:11" x14ac:dyDescent="0.25">
      <c r="A74">
        <v>73</v>
      </c>
      <c r="D74" s="7" t="s">
        <v>97</v>
      </c>
      <c r="E74" s="8" t="s">
        <v>24</v>
      </c>
      <c r="F74" s="8" t="s">
        <v>12</v>
      </c>
      <c r="G74" s="93" t="s">
        <v>21</v>
      </c>
      <c r="H74" s="8" t="s">
        <v>14</v>
      </c>
      <c r="I74" s="9" t="str">
        <f>CONCATENATE([1]DV!$AA72,[1]DV!$AB72,[1]DV!$AC72,[1]DV!$AD72)</f>
        <v>Tier 3RoSCommunity CoachingN/A</v>
      </c>
      <c r="J74" s="9">
        <v>13.31</v>
      </c>
      <c r="K74" s="94" t="s">
        <v>15</v>
      </c>
    </row>
    <row r="75" spans="1:11" x14ac:dyDescent="0.25">
      <c r="A75">
        <v>74</v>
      </c>
      <c r="D75" s="7" t="s">
        <v>98</v>
      </c>
      <c r="E75" s="8" t="s">
        <v>24</v>
      </c>
      <c r="F75" s="8" t="s">
        <v>22</v>
      </c>
      <c r="G75" s="93" t="s">
        <v>13</v>
      </c>
      <c r="H75" s="8" t="s">
        <v>14</v>
      </c>
      <c r="I75" s="9" t="str">
        <f>CONCATENATE([1]DV!$AA73,[1]DV!$AB73,[1]DV!$AC73,[1]DV!$AD73)</f>
        <v>Tier 3RoSGroup Day Support ServicesN/A</v>
      </c>
      <c r="J75" s="9">
        <v>11.94</v>
      </c>
      <c r="K75" s="94" t="s">
        <v>15</v>
      </c>
    </row>
    <row r="76" spans="1:11" x14ac:dyDescent="0.25">
      <c r="A76">
        <v>75</v>
      </c>
      <c r="D76" s="7" t="s">
        <v>99</v>
      </c>
      <c r="E76" s="8" t="s">
        <v>24</v>
      </c>
      <c r="F76" s="8" t="s">
        <v>22</v>
      </c>
      <c r="G76" s="93" t="s">
        <v>16</v>
      </c>
      <c r="H76" s="8" t="s">
        <v>14</v>
      </c>
      <c r="I76" s="9" t="str">
        <f>CONCATENATE([1]DV!$AA74,[1]DV!$AB74,[1]DV!$AC74,[1]DV!$AD74)</f>
        <v>Tier 3NoVAIn-Home Support ServicesN/A</v>
      </c>
      <c r="J76" s="9">
        <v>242.67</v>
      </c>
      <c r="K76" s="94" t="s">
        <v>17</v>
      </c>
    </row>
    <row r="77" spans="1:11" x14ac:dyDescent="0.25">
      <c r="A77">
        <v>76</v>
      </c>
      <c r="D77" s="7" t="s">
        <v>100</v>
      </c>
      <c r="E77" s="8" t="s">
        <v>24</v>
      </c>
      <c r="F77" s="8" t="s">
        <v>22</v>
      </c>
      <c r="G77" s="93" t="s">
        <v>18</v>
      </c>
      <c r="H77" s="8" t="s">
        <v>14</v>
      </c>
      <c r="I77" s="9" t="str">
        <f>CONCATENATE([1]DV!$AA75,[1]DV!$AB75,[1]DV!$AC75,[1]DV!$AD75)</f>
        <v>Tier 3NoVASupported LivingN/A</v>
      </c>
      <c r="J77" s="9">
        <v>287.16000000000003</v>
      </c>
      <c r="K77" s="94" t="s">
        <v>17</v>
      </c>
    </row>
    <row r="78" spans="1:11" x14ac:dyDescent="0.25">
      <c r="A78">
        <v>77</v>
      </c>
      <c r="D78" s="7" t="s">
        <v>101</v>
      </c>
      <c r="E78" s="8" t="s">
        <v>24</v>
      </c>
      <c r="F78" s="8" t="s">
        <v>22</v>
      </c>
      <c r="G78" s="8" t="s">
        <v>19</v>
      </c>
      <c r="H78" s="8">
        <v>4</v>
      </c>
      <c r="I78" s="9" t="str">
        <f>CONCATENATE([1]DV!$AA76,[1]DV!$AB76,[1]DV!$AC76,[1]DV!$AD76)</f>
        <v>Tier 3NoVASponsored ResidentialN/A</v>
      </c>
      <c r="J78" s="9">
        <v>312.26</v>
      </c>
      <c r="K78" s="94" t="s">
        <v>17</v>
      </c>
    </row>
    <row r="79" spans="1:11" x14ac:dyDescent="0.25">
      <c r="A79">
        <v>78</v>
      </c>
      <c r="D79" s="7" t="s">
        <v>102</v>
      </c>
      <c r="E79" s="8" t="s">
        <v>24</v>
      </c>
      <c r="F79" s="8" t="s">
        <v>22</v>
      </c>
      <c r="G79" s="8" t="s">
        <v>19</v>
      </c>
      <c r="H79" s="8">
        <v>5</v>
      </c>
      <c r="I79" s="9" t="str">
        <f>CONCATENATE([1]DV!$AA77,[1]DV!$AB77,[1]DV!$AC77,[1]DV!$AD77)</f>
        <v>Tier 3NoVAGroup Home4</v>
      </c>
      <c r="J79" s="9">
        <v>276.33</v>
      </c>
      <c r="K79" s="94" t="s">
        <v>17</v>
      </c>
    </row>
    <row r="80" spans="1:11" x14ac:dyDescent="0.25">
      <c r="A80">
        <v>79</v>
      </c>
      <c r="D80" s="7" t="s">
        <v>103</v>
      </c>
      <c r="E80" s="8" t="s">
        <v>24</v>
      </c>
      <c r="F80" s="8" t="s">
        <v>22</v>
      </c>
      <c r="G80" s="8" t="s">
        <v>19</v>
      </c>
      <c r="H80" s="8">
        <v>6</v>
      </c>
      <c r="I80" s="9" t="str">
        <f>CONCATENATE([1]DV!$AA78,[1]DV!$AB78,[1]DV!$AC78,[1]DV!$AD78)</f>
        <v>Tier 3NoVAGroup Home5</v>
      </c>
      <c r="J80" s="9">
        <v>266.10000000000002</v>
      </c>
      <c r="K80" s="94" t="s">
        <v>17</v>
      </c>
    </row>
    <row r="81" spans="1:11" x14ac:dyDescent="0.25">
      <c r="A81">
        <v>80</v>
      </c>
      <c r="D81" s="7" t="s">
        <v>104</v>
      </c>
      <c r="E81" s="8" t="s">
        <v>24</v>
      </c>
      <c r="F81" s="8" t="s">
        <v>22</v>
      </c>
      <c r="G81" s="8" t="s">
        <v>19</v>
      </c>
      <c r="H81" s="8">
        <v>7</v>
      </c>
      <c r="I81" s="9" t="str">
        <f>CONCATENATE([1]DV!$AA79,[1]DV!$AB79,[1]DV!$AC79,[1]DV!$AD79)</f>
        <v>Tier 3NoVAGroup Home6</v>
      </c>
      <c r="J81" s="9">
        <v>255.88</v>
      </c>
      <c r="K81" s="94" t="s">
        <v>17</v>
      </c>
    </row>
    <row r="82" spans="1:11" x14ac:dyDescent="0.25">
      <c r="A82">
        <v>81</v>
      </c>
      <c r="D82" s="7" t="s">
        <v>105</v>
      </c>
      <c r="E82" s="8" t="s">
        <v>24</v>
      </c>
      <c r="F82" s="8" t="s">
        <v>22</v>
      </c>
      <c r="G82" s="8" t="s">
        <v>19</v>
      </c>
      <c r="H82" s="8">
        <v>8</v>
      </c>
      <c r="I82" s="9" t="str">
        <f>CONCATENATE([1]DV!$AA80,[1]DV!$AB80,[1]DV!$AC80,[1]DV!$AD80)</f>
        <v>Tier 3NoVAGroup Home7</v>
      </c>
      <c r="J82" s="9">
        <v>245.65</v>
      </c>
      <c r="K82" s="94" t="s">
        <v>17</v>
      </c>
    </row>
    <row r="83" spans="1:11" x14ac:dyDescent="0.25">
      <c r="A83">
        <v>82</v>
      </c>
      <c r="D83" s="7" t="s">
        <v>106</v>
      </c>
      <c r="E83" s="8" t="s">
        <v>24</v>
      </c>
      <c r="F83" s="8" t="s">
        <v>22</v>
      </c>
      <c r="G83" s="8" t="s">
        <v>19</v>
      </c>
      <c r="H83" s="8">
        <v>9</v>
      </c>
      <c r="I83" s="9" t="str">
        <f>CONCATENATE([1]DV!$AA81,[1]DV!$AB81,[1]DV!$AC81,[1]DV!$AD81)</f>
        <v>Tier 3NoVAGroup Home8</v>
      </c>
      <c r="J83" s="9">
        <v>235.44</v>
      </c>
      <c r="K83" s="94" t="s">
        <v>17</v>
      </c>
    </row>
    <row r="84" spans="1:11" x14ac:dyDescent="0.25">
      <c r="A84">
        <v>83</v>
      </c>
      <c r="D84" s="7" t="s">
        <v>107</v>
      </c>
      <c r="E84" s="8" t="s">
        <v>24</v>
      </c>
      <c r="F84" s="8" t="s">
        <v>22</v>
      </c>
      <c r="G84" s="8" t="s">
        <v>19</v>
      </c>
      <c r="H84" s="8">
        <v>10</v>
      </c>
      <c r="I84" s="9" t="str">
        <f>CONCATENATE([1]DV!$AA82,[1]DV!$AB82,[1]DV!$AC82,[1]DV!$AD82)</f>
        <v>Tier 3NoVAGroup Home9</v>
      </c>
      <c r="J84" s="9">
        <v>225.21</v>
      </c>
      <c r="K84" s="94" t="s">
        <v>17</v>
      </c>
    </row>
    <row r="85" spans="1:11" x14ac:dyDescent="0.25">
      <c r="A85">
        <v>84</v>
      </c>
      <c r="D85" s="7" t="s">
        <v>108</v>
      </c>
      <c r="E85" s="8" t="s">
        <v>24</v>
      </c>
      <c r="F85" s="8" t="s">
        <v>22</v>
      </c>
      <c r="G85" s="8" t="s">
        <v>19</v>
      </c>
      <c r="H85" s="8">
        <v>11</v>
      </c>
      <c r="I85" s="9" t="str">
        <f>CONCATENATE([1]DV!$AA83,[1]DV!$AB83,[1]DV!$AC83,[1]DV!$AD83)</f>
        <v>Tier 3NoVAGroup Home10</v>
      </c>
      <c r="J85" s="9">
        <v>214.99</v>
      </c>
      <c r="K85" s="94" t="s">
        <v>17</v>
      </c>
    </row>
    <row r="86" spans="1:11" x14ac:dyDescent="0.25">
      <c r="A86">
        <v>85</v>
      </c>
      <c r="D86" s="7" t="s">
        <v>109</v>
      </c>
      <c r="E86" s="8" t="s">
        <v>24</v>
      </c>
      <c r="F86" s="8" t="s">
        <v>22</v>
      </c>
      <c r="G86" s="8" t="s">
        <v>19</v>
      </c>
      <c r="H86" s="8">
        <v>12</v>
      </c>
      <c r="I86" s="9" t="str">
        <f>CONCATENATE([1]DV!$AA84,[1]DV!$AB84,[1]DV!$AC84,[1]DV!$AD84)</f>
        <v>Tier 3NoVAGroup Home11</v>
      </c>
      <c r="J86" s="9">
        <v>204.76</v>
      </c>
      <c r="K86" s="94" t="s">
        <v>17</v>
      </c>
    </row>
    <row r="87" spans="1:11" x14ac:dyDescent="0.25">
      <c r="A87">
        <v>86</v>
      </c>
      <c r="D87" s="7" t="s">
        <v>110</v>
      </c>
      <c r="E87" s="8" t="s">
        <v>24</v>
      </c>
      <c r="F87" s="8" t="s">
        <v>22</v>
      </c>
      <c r="G87" s="93" t="s">
        <v>20</v>
      </c>
      <c r="H87" s="8" t="s">
        <v>14</v>
      </c>
      <c r="I87" s="9" t="str">
        <f>CONCATENATE([1]DV!$AA85,[1]DV!$AB85,[1]DV!$AC85,[1]DV!$AD85)</f>
        <v>Tier 3NoVAGroup Home12</v>
      </c>
      <c r="J87" s="9">
        <v>33.53</v>
      </c>
      <c r="K87" s="94" t="s">
        <v>15</v>
      </c>
    </row>
    <row r="88" spans="1:11" x14ac:dyDescent="0.25">
      <c r="A88">
        <v>87</v>
      </c>
      <c r="D88" s="7" t="s">
        <v>111</v>
      </c>
      <c r="E88" s="8" t="s">
        <v>24</v>
      </c>
      <c r="F88" s="8" t="s">
        <v>22</v>
      </c>
      <c r="G88" s="93" t="s">
        <v>21</v>
      </c>
      <c r="H88" s="8" t="s">
        <v>14</v>
      </c>
      <c r="I88" s="9" t="str">
        <f>CONCATENATE([1]DV!$AA86,[1]DV!$AB86,[1]DV!$AC86,[1]DV!$AD86)</f>
        <v>Tier 3NoVACommunity CoachingN/A</v>
      </c>
      <c r="J88" s="9">
        <v>15.55</v>
      </c>
      <c r="K88" s="94" t="s">
        <v>15</v>
      </c>
    </row>
    <row r="89" spans="1:11" x14ac:dyDescent="0.25">
      <c r="A89">
        <v>88</v>
      </c>
      <c r="D89" s="7" t="s">
        <v>112</v>
      </c>
      <c r="E89" s="8" t="s">
        <v>25</v>
      </c>
      <c r="F89" s="8" t="s">
        <v>12</v>
      </c>
      <c r="G89" s="93" t="s">
        <v>13</v>
      </c>
      <c r="H89" s="8" t="s">
        <v>14</v>
      </c>
      <c r="I89" s="9" t="str">
        <f>CONCATENATE([1]DV!$AA87,[1]DV!$AB87,[1]DV!$AC87,[1]DV!$AD87)</f>
        <v>Tier 3NoVAGroup Day Support ServicesN/A</v>
      </c>
      <c r="J89" s="9">
        <v>10.24</v>
      </c>
      <c r="K89" s="94" t="s">
        <v>15</v>
      </c>
    </row>
    <row r="90" spans="1:11" x14ac:dyDescent="0.25">
      <c r="A90">
        <v>89</v>
      </c>
      <c r="D90" s="7" t="s">
        <v>113</v>
      </c>
      <c r="E90" s="8" t="s">
        <v>25</v>
      </c>
      <c r="F90" s="8" t="s">
        <v>12</v>
      </c>
      <c r="G90" s="93" t="s">
        <v>16</v>
      </c>
      <c r="H90" s="8" t="s">
        <v>14</v>
      </c>
      <c r="I90" s="9" t="str">
        <f>CONCATENATE([1]DV!$AA88,[1]DV!$AB88,[1]DV!$AC88,[1]DV!$AD88)</f>
        <v>Tier 4RoSIn-Home Support ServicesN/A</v>
      </c>
      <c r="J90" s="9">
        <v>259.25</v>
      </c>
      <c r="K90" s="94" t="s">
        <v>17</v>
      </c>
    </row>
    <row r="91" spans="1:11" x14ac:dyDescent="0.25">
      <c r="A91">
        <v>90</v>
      </c>
      <c r="D91" s="7" t="s">
        <v>114</v>
      </c>
      <c r="E91" s="8" t="s">
        <v>25</v>
      </c>
      <c r="F91" s="8" t="s">
        <v>12</v>
      </c>
      <c r="G91" s="93" t="s">
        <v>18</v>
      </c>
      <c r="H91" s="8" t="s">
        <v>14</v>
      </c>
      <c r="I91" s="9" t="str">
        <f>CONCATENATE([1]DV!$AA89,[1]DV!$AB89,[1]DV!$AC89,[1]DV!$AD89)</f>
        <v>Tier 4RoSSupported LivingN/A</v>
      </c>
      <c r="J91" s="9">
        <v>301.19</v>
      </c>
      <c r="K91" s="94" t="s">
        <v>17</v>
      </c>
    </row>
    <row r="92" spans="1:11" x14ac:dyDescent="0.25">
      <c r="A92">
        <v>91</v>
      </c>
      <c r="D92" s="7" t="s">
        <v>115</v>
      </c>
      <c r="E92" s="8" t="s">
        <v>25</v>
      </c>
      <c r="F92" s="8" t="s">
        <v>12</v>
      </c>
      <c r="G92" s="8" t="s">
        <v>19</v>
      </c>
      <c r="H92" s="8">
        <v>4</v>
      </c>
      <c r="I92" s="9" t="str">
        <f>CONCATENATE([1]DV!$AA90,[1]DV!$AB90,[1]DV!$AC90,[1]DV!$AD90)</f>
        <v>Tier 4RoSSponsored ResidentialN/A</v>
      </c>
      <c r="J92" s="9">
        <v>315.36</v>
      </c>
      <c r="K92" s="94" t="s">
        <v>17</v>
      </c>
    </row>
    <row r="93" spans="1:11" x14ac:dyDescent="0.25">
      <c r="A93">
        <v>92</v>
      </c>
      <c r="D93" s="7" t="s">
        <v>116</v>
      </c>
      <c r="E93" s="8" t="s">
        <v>25</v>
      </c>
      <c r="F93" s="8" t="s">
        <v>12</v>
      </c>
      <c r="G93" s="8" t="s">
        <v>19</v>
      </c>
      <c r="H93" s="8">
        <v>5</v>
      </c>
      <c r="I93" s="9" t="str">
        <f>CONCATENATE([1]DV!$AA91,[1]DV!$AB91,[1]DV!$AC91,[1]DV!$AD91)</f>
        <v>Tier 4RoSGroup Home4</v>
      </c>
      <c r="J93" s="9">
        <v>274.89</v>
      </c>
      <c r="K93" s="94" t="s">
        <v>17</v>
      </c>
    </row>
    <row r="94" spans="1:11" x14ac:dyDescent="0.25">
      <c r="A94">
        <v>93</v>
      </c>
      <c r="D94" s="7" t="s">
        <v>117</v>
      </c>
      <c r="E94" s="8" t="s">
        <v>25</v>
      </c>
      <c r="F94" s="8" t="s">
        <v>12</v>
      </c>
      <c r="G94" s="8" t="s">
        <v>19</v>
      </c>
      <c r="H94" s="8">
        <v>6</v>
      </c>
      <c r="I94" s="9" t="str">
        <f>CONCATENATE([1]DV!$AA92,[1]DV!$AB92,[1]DV!$AC92,[1]DV!$AD92)</f>
        <v>Tier 4RoSGroup Home5</v>
      </c>
      <c r="J94" s="9">
        <v>267.72000000000003</v>
      </c>
      <c r="K94" s="94" t="s">
        <v>17</v>
      </c>
    </row>
    <row r="95" spans="1:11" x14ac:dyDescent="0.25">
      <c r="A95">
        <v>94</v>
      </c>
      <c r="D95" s="7" t="s">
        <v>118</v>
      </c>
      <c r="E95" s="8" t="s">
        <v>25</v>
      </c>
      <c r="F95" s="8" t="s">
        <v>12</v>
      </c>
      <c r="G95" s="8" t="s">
        <v>19</v>
      </c>
      <c r="H95" s="8">
        <v>7</v>
      </c>
      <c r="I95" s="9" t="str">
        <f>CONCATENATE([1]DV!$AA93,[1]DV!$AB93,[1]DV!$AC93,[1]DV!$AD93)</f>
        <v>Tier 4RoSGroup Home6</v>
      </c>
      <c r="J95" s="9">
        <v>260.58999999999997</v>
      </c>
      <c r="K95" s="94" t="s">
        <v>17</v>
      </c>
    </row>
    <row r="96" spans="1:11" x14ac:dyDescent="0.25">
      <c r="A96">
        <v>95</v>
      </c>
      <c r="D96" s="7" t="s">
        <v>119</v>
      </c>
      <c r="E96" s="8" t="s">
        <v>25</v>
      </c>
      <c r="F96" s="8" t="s">
        <v>12</v>
      </c>
      <c r="G96" s="8" t="s">
        <v>19</v>
      </c>
      <c r="H96" s="8">
        <v>8</v>
      </c>
      <c r="I96" s="9" t="str">
        <f>CONCATENATE([1]DV!$AA94,[1]DV!$AB94,[1]DV!$AC94,[1]DV!$AD94)</f>
        <v>Tier 4RoSGroup Home7</v>
      </c>
      <c r="J96" s="9">
        <v>253.45</v>
      </c>
      <c r="K96" s="94" t="s">
        <v>17</v>
      </c>
    </row>
    <row r="97" spans="1:11" x14ac:dyDescent="0.25">
      <c r="A97">
        <v>96</v>
      </c>
      <c r="D97" s="7" t="s">
        <v>120</v>
      </c>
      <c r="E97" s="8" t="s">
        <v>25</v>
      </c>
      <c r="F97" s="8" t="s">
        <v>12</v>
      </c>
      <c r="G97" s="8" t="s">
        <v>19</v>
      </c>
      <c r="H97" s="8">
        <v>9</v>
      </c>
      <c r="I97" s="9" t="str">
        <f>CONCATENATE([1]DV!$AA95,[1]DV!$AB95,[1]DV!$AC95,[1]DV!$AD95)</f>
        <v>Tier 4RoSGroup Home8</v>
      </c>
      <c r="J97" s="9">
        <v>246.32</v>
      </c>
      <c r="K97" s="94" t="s">
        <v>17</v>
      </c>
    </row>
    <row r="98" spans="1:11" x14ac:dyDescent="0.25">
      <c r="A98">
        <v>97</v>
      </c>
      <c r="D98" s="7" t="s">
        <v>121</v>
      </c>
      <c r="E98" s="8" t="s">
        <v>25</v>
      </c>
      <c r="F98" s="8" t="s">
        <v>12</v>
      </c>
      <c r="G98" s="8" t="s">
        <v>19</v>
      </c>
      <c r="H98" s="8">
        <v>10</v>
      </c>
      <c r="I98" s="9" t="str">
        <f>CONCATENATE([1]DV!$AA96,[1]DV!$AB96,[1]DV!$AC96,[1]DV!$AD96)</f>
        <v>Tier 4RoSGroup Home9</v>
      </c>
      <c r="J98" s="9">
        <v>239.18</v>
      </c>
      <c r="K98" s="94" t="s">
        <v>17</v>
      </c>
    </row>
    <row r="99" spans="1:11" x14ac:dyDescent="0.25">
      <c r="A99">
        <v>98</v>
      </c>
      <c r="D99" s="7" t="s">
        <v>122</v>
      </c>
      <c r="E99" s="8" t="s">
        <v>25</v>
      </c>
      <c r="F99" s="8" t="s">
        <v>12</v>
      </c>
      <c r="G99" s="8" t="s">
        <v>19</v>
      </c>
      <c r="H99" s="8">
        <v>11</v>
      </c>
      <c r="I99" s="9" t="str">
        <f>CONCATENATE([1]DV!$AA97,[1]DV!$AB97,[1]DV!$AC97,[1]DV!$AD97)</f>
        <v>Tier 4RoSGroup Home10</v>
      </c>
      <c r="J99" s="9">
        <v>232.05</v>
      </c>
      <c r="K99" s="94" t="s">
        <v>17</v>
      </c>
    </row>
    <row r="100" spans="1:11" x14ac:dyDescent="0.25">
      <c r="A100">
        <v>99</v>
      </c>
      <c r="D100" s="7" t="s">
        <v>123</v>
      </c>
      <c r="E100" s="8" t="s">
        <v>25</v>
      </c>
      <c r="F100" s="8" t="s">
        <v>12</v>
      </c>
      <c r="G100" s="8" t="s">
        <v>19</v>
      </c>
      <c r="H100" s="8">
        <v>12</v>
      </c>
      <c r="I100" s="9" t="str">
        <f>CONCATENATE([1]DV!$AA98,[1]DV!$AB98,[1]DV!$AC98,[1]DV!$AD98)</f>
        <v>Tier 4RoSGroup Home11</v>
      </c>
      <c r="J100" s="9">
        <v>224.91</v>
      </c>
      <c r="K100" s="94" t="s">
        <v>17</v>
      </c>
    </row>
    <row r="101" spans="1:11" x14ac:dyDescent="0.25">
      <c r="A101">
        <v>100</v>
      </c>
      <c r="D101" s="7" t="s">
        <v>124</v>
      </c>
      <c r="E101" s="8" t="s">
        <v>25</v>
      </c>
      <c r="F101" s="8" t="s">
        <v>12</v>
      </c>
      <c r="G101" s="93" t="s">
        <v>20</v>
      </c>
      <c r="H101" s="8" t="s">
        <v>14</v>
      </c>
      <c r="I101" s="9" t="str">
        <f>CONCATENATE([1]DV!$AA99,[1]DV!$AB99,[1]DV!$AC99,[1]DV!$AD99)</f>
        <v>Tier 4RoSGroup Home12</v>
      </c>
      <c r="J101" s="9">
        <v>29.24</v>
      </c>
      <c r="K101" s="94" t="s">
        <v>15</v>
      </c>
    </row>
    <row r="102" spans="1:11" x14ac:dyDescent="0.25">
      <c r="A102">
        <v>101</v>
      </c>
      <c r="D102" s="7" t="s">
        <v>125</v>
      </c>
      <c r="E102" s="8" t="s">
        <v>25</v>
      </c>
      <c r="F102" s="8" t="s">
        <v>12</v>
      </c>
      <c r="G102" s="93" t="s">
        <v>21</v>
      </c>
      <c r="H102" s="8" t="s">
        <v>14</v>
      </c>
      <c r="I102" s="9" t="str">
        <f>CONCATENATE([1]DV!$AA100,[1]DV!$AB100,[1]DV!$AC100,[1]DV!$AD100)</f>
        <v>Tier 4RoSCommunity CoachingN/A</v>
      </c>
      <c r="J102" s="9">
        <v>17.34</v>
      </c>
      <c r="K102" s="94" t="s">
        <v>15</v>
      </c>
    </row>
    <row r="103" spans="1:11" x14ac:dyDescent="0.25">
      <c r="A103">
        <v>102</v>
      </c>
      <c r="D103" s="7" t="s">
        <v>126</v>
      </c>
      <c r="E103" s="8" t="s">
        <v>25</v>
      </c>
      <c r="F103" s="8" t="s">
        <v>22</v>
      </c>
      <c r="G103" s="93" t="s">
        <v>13</v>
      </c>
      <c r="H103" s="8" t="s">
        <v>14</v>
      </c>
      <c r="I103" s="9" t="str">
        <f>CONCATENATE([1]DV!$AA101,[1]DV!$AB101,[1]DV!$AC101,[1]DV!$AD101)</f>
        <v>Tier 4RoSGroup Day Support ServicesN/A</v>
      </c>
      <c r="J103" s="9">
        <v>11.94</v>
      </c>
      <c r="K103" s="94" t="s">
        <v>15</v>
      </c>
    </row>
    <row r="104" spans="1:11" x14ac:dyDescent="0.25">
      <c r="A104">
        <v>103</v>
      </c>
      <c r="D104" s="7" t="s">
        <v>127</v>
      </c>
      <c r="E104" s="8" t="s">
        <v>25</v>
      </c>
      <c r="F104" s="8" t="s">
        <v>22</v>
      </c>
      <c r="G104" s="93" t="s">
        <v>16</v>
      </c>
      <c r="H104" s="8" t="s">
        <v>14</v>
      </c>
      <c r="I104" s="9" t="str">
        <f>CONCATENATE([1]DV!$AA102,[1]DV!$AB102,[1]DV!$AC102,[1]DV!$AD102)</f>
        <v>Tier 4NoVAIn-Home Support ServicesN/A</v>
      </c>
      <c r="J104" s="9">
        <v>306.26</v>
      </c>
      <c r="K104" s="94" t="s">
        <v>17</v>
      </c>
    </row>
    <row r="105" spans="1:11" x14ac:dyDescent="0.25">
      <c r="A105">
        <v>104</v>
      </c>
      <c r="D105" s="7" t="s">
        <v>128</v>
      </c>
      <c r="E105" s="8" t="s">
        <v>25</v>
      </c>
      <c r="F105" s="8" t="s">
        <v>22</v>
      </c>
      <c r="G105" s="93" t="s">
        <v>18</v>
      </c>
      <c r="H105" s="8" t="s">
        <v>14</v>
      </c>
      <c r="I105" s="9" t="str">
        <f>CONCATENATE([1]DV!$AA103,[1]DV!$AB103,[1]DV!$AC103,[1]DV!$AD103)</f>
        <v>Tier 4NoVASupported LivingN/A</v>
      </c>
      <c r="J105" s="9">
        <v>372.57</v>
      </c>
      <c r="K105" s="94" t="s">
        <v>17</v>
      </c>
    </row>
    <row r="106" spans="1:11" x14ac:dyDescent="0.25">
      <c r="A106">
        <v>105</v>
      </c>
      <c r="D106" s="7" t="s">
        <v>129</v>
      </c>
      <c r="E106" s="8" t="s">
        <v>25</v>
      </c>
      <c r="F106" s="8" t="s">
        <v>22</v>
      </c>
      <c r="G106" s="8" t="s">
        <v>19</v>
      </c>
      <c r="H106" s="8">
        <v>4</v>
      </c>
      <c r="I106" s="9" t="str">
        <f>CONCATENATE([1]DV!$AA104,[1]DV!$AB104,[1]DV!$AC104,[1]DV!$AD104)</f>
        <v>Tier 4NoVASponsored ResidentialN/A</v>
      </c>
      <c r="J106" s="9">
        <v>373.27</v>
      </c>
      <c r="K106" s="94" t="s">
        <v>17</v>
      </c>
    </row>
    <row r="107" spans="1:11" x14ac:dyDescent="0.25">
      <c r="A107">
        <v>106</v>
      </c>
      <c r="D107" s="7" t="s">
        <v>130</v>
      </c>
      <c r="E107" s="8" t="s">
        <v>25</v>
      </c>
      <c r="F107" s="8" t="s">
        <v>22</v>
      </c>
      <c r="G107" s="8" t="s">
        <v>19</v>
      </c>
      <c r="H107" s="8">
        <v>5</v>
      </c>
      <c r="I107" s="9" t="str">
        <f>CONCATENATE([1]DV!$AA105,[1]DV!$AB105,[1]DV!$AC105,[1]DV!$AD105)</f>
        <v>Tier 4NoVAGroup Home4</v>
      </c>
      <c r="J107" s="9">
        <v>325.39999999999998</v>
      </c>
      <c r="K107" s="94" t="s">
        <v>17</v>
      </c>
    </row>
    <row r="108" spans="1:11" x14ac:dyDescent="0.25">
      <c r="A108">
        <v>107</v>
      </c>
      <c r="D108" s="7" t="s">
        <v>131</v>
      </c>
      <c r="E108" s="8" t="s">
        <v>25</v>
      </c>
      <c r="F108" s="8" t="s">
        <v>22</v>
      </c>
      <c r="G108" s="8" t="s">
        <v>19</v>
      </c>
      <c r="H108" s="8">
        <v>6</v>
      </c>
      <c r="I108" s="9" t="str">
        <f>CONCATENATE([1]DV!$AA106,[1]DV!$AB106,[1]DV!$AC106,[1]DV!$AD106)</f>
        <v>Tier 4NoVAGroup Home5</v>
      </c>
      <c r="J108" s="9">
        <v>316.88</v>
      </c>
      <c r="K108" s="94" t="s">
        <v>17</v>
      </c>
    </row>
    <row r="109" spans="1:11" x14ac:dyDescent="0.25">
      <c r="A109">
        <v>108</v>
      </c>
      <c r="D109" s="7" t="s">
        <v>132</v>
      </c>
      <c r="E109" s="8" t="s">
        <v>25</v>
      </c>
      <c r="F109" s="8" t="s">
        <v>22</v>
      </c>
      <c r="G109" s="8" t="s">
        <v>19</v>
      </c>
      <c r="H109" s="8">
        <v>7</v>
      </c>
      <c r="I109" s="9" t="str">
        <f>CONCATENATE([1]DV!$AA107,[1]DV!$AB107,[1]DV!$AC107,[1]DV!$AD107)</f>
        <v>Tier 4NoVAGroup Home6</v>
      </c>
      <c r="J109" s="9">
        <v>308.36</v>
      </c>
      <c r="K109" s="94" t="s">
        <v>17</v>
      </c>
    </row>
    <row r="110" spans="1:11" x14ac:dyDescent="0.25">
      <c r="A110">
        <v>109</v>
      </c>
      <c r="D110" s="7" t="s">
        <v>133</v>
      </c>
      <c r="E110" s="8" t="s">
        <v>25</v>
      </c>
      <c r="F110" s="8" t="s">
        <v>22</v>
      </c>
      <c r="G110" s="8" t="s">
        <v>19</v>
      </c>
      <c r="H110" s="8">
        <v>8</v>
      </c>
      <c r="I110" s="10" t="str">
        <f>CONCATENATE([1]DV!$AA108,[1]DV!$AB108,[1]DV!$AC108,[1]DV!$AD108)</f>
        <v>Tier 4NoVAGroup Home7</v>
      </c>
      <c r="J110" s="11">
        <v>299.83999999999997</v>
      </c>
      <c r="K110" s="94" t="s">
        <v>17</v>
      </c>
    </row>
    <row r="111" spans="1:11" x14ac:dyDescent="0.25">
      <c r="A111">
        <v>110</v>
      </c>
      <c r="D111" s="7" t="s">
        <v>134</v>
      </c>
      <c r="E111" s="8" t="s">
        <v>25</v>
      </c>
      <c r="F111" s="8" t="s">
        <v>22</v>
      </c>
      <c r="G111" s="8" t="s">
        <v>19</v>
      </c>
      <c r="H111" s="8">
        <v>9</v>
      </c>
      <c r="I111" s="9" t="str">
        <f>CONCATENATE([1]DV!$AA109,[1]DV!$AB109,[1]DV!$AC109,[1]DV!$AD109)</f>
        <v>Tier 4NoVAGroup Home8</v>
      </c>
      <c r="J111" s="9">
        <v>291.32</v>
      </c>
      <c r="K111" s="94" t="s">
        <v>17</v>
      </c>
    </row>
    <row r="112" spans="1:11" x14ac:dyDescent="0.25">
      <c r="A112">
        <v>111</v>
      </c>
      <c r="D112" s="7" t="s">
        <v>135</v>
      </c>
      <c r="E112" s="8" t="s">
        <v>25</v>
      </c>
      <c r="F112" s="8" t="s">
        <v>22</v>
      </c>
      <c r="G112" s="8" t="s">
        <v>19</v>
      </c>
      <c r="H112" s="8">
        <v>10</v>
      </c>
      <c r="I112" s="9" t="str">
        <f>CONCATENATE([1]DV!$AA110,[1]DV!$AB110,[1]DV!$AC110,[1]DV!$AD110)</f>
        <v>Tier 4NoVAGroup Home9</v>
      </c>
      <c r="J112" s="9">
        <v>282.8</v>
      </c>
      <c r="K112" s="94" t="s">
        <v>17</v>
      </c>
    </row>
    <row r="113" spans="1:11" x14ac:dyDescent="0.25">
      <c r="A113">
        <v>112</v>
      </c>
      <c r="D113" s="7" t="s">
        <v>136</v>
      </c>
      <c r="E113" s="8" t="s">
        <v>25</v>
      </c>
      <c r="F113" s="8" t="s">
        <v>22</v>
      </c>
      <c r="G113" s="8" t="s">
        <v>19</v>
      </c>
      <c r="H113" s="8">
        <v>11</v>
      </c>
      <c r="I113" s="9" t="str">
        <f>CONCATENATE([1]DV!$AA111,[1]DV!$AB111,[1]DV!$AC111,[1]DV!$AD111)</f>
        <v>Tier 4NoVAGroup Home10</v>
      </c>
      <c r="J113" s="9">
        <v>274.27999999999997</v>
      </c>
      <c r="K113" s="94" t="s">
        <v>17</v>
      </c>
    </row>
    <row r="114" spans="1:11" x14ac:dyDescent="0.25">
      <c r="A114">
        <v>113</v>
      </c>
      <c r="D114" s="7" t="s">
        <v>137</v>
      </c>
      <c r="E114" s="8" t="s">
        <v>25</v>
      </c>
      <c r="F114" s="8" t="s">
        <v>22</v>
      </c>
      <c r="G114" s="8" t="s">
        <v>19</v>
      </c>
      <c r="H114" s="8">
        <v>12</v>
      </c>
      <c r="I114" s="9" t="str">
        <f>CONCATENATE([1]DV!$AA112,[1]DV!$AB112,[1]DV!$AC112,[1]DV!$AD112)</f>
        <v>Tier 4NoVAGroup Home11</v>
      </c>
      <c r="J114" s="9">
        <v>265.76</v>
      </c>
      <c r="K114" s="94" t="s">
        <v>17</v>
      </c>
    </row>
    <row r="115" spans="1:11" x14ac:dyDescent="0.25">
      <c r="A115">
        <v>114</v>
      </c>
      <c r="D115" s="7" t="s">
        <v>138</v>
      </c>
      <c r="E115" s="8" t="s">
        <v>25</v>
      </c>
      <c r="F115" s="8" t="s">
        <v>22</v>
      </c>
      <c r="G115" s="93" t="s">
        <v>20</v>
      </c>
      <c r="H115" s="8" t="s">
        <v>14</v>
      </c>
      <c r="I115" s="9" t="str">
        <f>CONCATENATE([1]DV!$AA113,[1]DV!$AB113,[1]DV!$AC113,[1]DV!$AD113)</f>
        <v>Tier 4NoVAGroup Home12</v>
      </c>
      <c r="J115" s="9">
        <v>33.53</v>
      </c>
      <c r="K115" s="94" t="s">
        <v>15</v>
      </c>
    </row>
    <row r="116" spans="1:11" x14ac:dyDescent="0.25">
      <c r="A116">
        <v>115</v>
      </c>
      <c r="D116" s="12" t="s">
        <v>139</v>
      </c>
      <c r="E116" s="13" t="s">
        <v>25</v>
      </c>
      <c r="F116" s="13" t="s">
        <v>22</v>
      </c>
      <c r="G116" s="95" t="s">
        <v>21</v>
      </c>
      <c r="H116" s="13" t="s">
        <v>14</v>
      </c>
      <c r="I116" s="14" t="str">
        <f>CONCATENATE([1]DV!$AA114,[1]DV!$AB114,[1]DV!$AC114,[1]DV!$AD114)</f>
        <v>Tier 4NoVACommunity CoachingN/A</v>
      </c>
      <c r="J116" s="14">
        <v>20.29</v>
      </c>
      <c r="K116" s="96" t="s">
        <v>15</v>
      </c>
    </row>
    <row r="117" spans="1:11" x14ac:dyDescent="0.25">
      <c r="A117">
        <v>116</v>
      </c>
    </row>
    <row r="118" spans="1:11" x14ac:dyDescent="0.25">
      <c r="A118">
        <v>117</v>
      </c>
    </row>
    <row r="119" spans="1:11" x14ac:dyDescent="0.25">
      <c r="A119">
        <v>118</v>
      </c>
    </row>
    <row r="120" spans="1:11" x14ac:dyDescent="0.25">
      <c r="A120">
        <v>119</v>
      </c>
    </row>
    <row r="121" spans="1:11" x14ac:dyDescent="0.25">
      <c r="A121">
        <v>120</v>
      </c>
    </row>
    <row r="122" spans="1:11" x14ac:dyDescent="0.25">
      <c r="A122">
        <v>121</v>
      </c>
    </row>
    <row r="123" spans="1:11" x14ac:dyDescent="0.25">
      <c r="A123">
        <v>122</v>
      </c>
    </row>
    <row r="124" spans="1:11" x14ac:dyDescent="0.25">
      <c r="A124">
        <v>123</v>
      </c>
    </row>
    <row r="125" spans="1:11" x14ac:dyDescent="0.25">
      <c r="A125">
        <v>124</v>
      </c>
    </row>
    <row r="126" spans="1:11" x14ac:dyDescent="0.25">
      <c r="A126">
        <v>125</v>
      </c>
    </row>
    <row r="127" spans="1:11" x14ac:dyDescent="0.25">
      <c r="A127">
        <v>126</v>
      </c>
    </row>
    <row r="128" spans="1:11" x14ac:dyDescent="0.25">
      <c r="A128">
        <v>127</v>
      </c>
    </row>
    <row r="129" spans="1:1" x14ac:dyDescent="0.25">
      <c r="A129">
        <v>128</v>
      </c>
    </row>
    <row r="130" spans="1:1" x14ac:dyDescent="0.25">
      <c r="A130">
        <v>129</v>
      </c>
    </row>
    <row r="131" spans="1:1" x14ac:dyDescent="0.25">
      <c r="A131">
        <v>130</v>
      </c>
    </row>
    <row r="132" spans="1:1" x14ac:dyDescent="0.25">
      <c r="A132">
        <v>131</v>
      </c>
    </row>
    <row r="133" spans="1:1" x14ac:dyDescent="0.25">
      <c r="A133">
        <v>132</v>
      </c>
    </row>
    <row r="134" spans="1:1" x14ac:dyDescent="0.25">
      <c r="A134">
        <v>133</v>
      </c>
    </row>
    <row r="135" spans="1:1" x14ac:dyDescent="0.25">
      <c r="A135">
        <v>134</v>
      </c>
    </row>
    <row r="136" spans="1:1" x14ac:dyDescent="0.25">
      <c r="A136">
        <v>135</v>
      </c>
    </row>
    <row r="137" spans="1:1" x14ac:dyDescent="0.25">
      <c r="A137">
        <v>136</v>
      </c>
    </row>
    <row r="138" spans="1:1" x14ac:dyDescent="0.25">
      <c r="A138">
        <v>137</v>
      </c>
    </row>
    <row r="139" spans="1:1" x14ac:dyDescent="0.25">
      <c r="A139">
        <v>138</v>
      </c>
    </row>
    <row r="140" spans="1:1" x14ac:dyDescent="0.25">
      <c r="A140">
        <v>139</v>
      </c>
    </row>
    <row r="141" spans="1:1" x14ac:dyDescent="0.25">
      <c r="A141">
        <v>140</v>
      </c>
    </row>
    <row r="142" spans="1:1" x14ac:dyDescent="0.25">
      <c r="A142">
        <v>141</v>
      </c>
    </row>
    <row r="143" spans="1:1" x14ac:dyDescent="0.25">
      <c r="A143">
        <v>142</v>
      </c>
    </row>
    <row r="144" spans="1:1" x14ac:dyDescent="0.25">
      <c r="A144">
        <v>143</v>
      </c>
    </row>
    <row r="145" spans="1:1" x14ac:dyDescent="0.25">
      <c r="A145">
        <v>144</v>
      </c>
    </row>
    <row r="146" spans="1:1" x14ac:dyDescent="0.25">
      <c r="A146">
        <v>145</v>
      </c>
    </row>
    <row r="147" spans="1:1" x14ac:dyDescent="0.25">
      <c r="A147">
        <v>146</v>
      </c>
    </row>
    <row r="148" spans="1:1" x14ac:dyDescent="0.25">
      <c r="A148">
        <v>147</v>
      </c>
    </row>
    <row r="149" spans="1:1" x14ac:dyDescent="0.25">
      <c r="A149">
        <v>148</v>
      </c>
    </row>
    <row r="150" spans="1:1" x14ac:dyDescent="0.25">
      <c r="A150">
        <v>149</v>
      </c>
    </row>
    <row r="151" spans="1:1" x14ac:dyDescent="0.25">
      <c r="A151">
        <v>150</v>
      </c>
    </row>
    <row r="152" spans="1:1" x14ac:dyDescent="0.25">
      <c r="A152">
        <v>151</v>
      </c>
    </row>
    <row r="153" spans="1:1" x14ac:dyDescent="0.25">
      <c r="A153">
        <v>152</v>
      </c>
    </row>
    <row r="154" spans="1:1" x14ac:dyDescent="0.25">
      <c r="A154">
        <v>153</v>
      </c>
    </row>
    <row r="155" spans="1:1" x14ac:dyDescent="0.25">
      <c r="A155">
        <v>154</v>
      </c>
    </row>
    <row r="156" spans="1:1" x14ac:dyDescent="0.25">
      <c r="A156">
        <v>155</v>
      </c>
    </row>
    <row r="157" spans="1:1" x14ac:dyDescent="0.25">
      <c r="A157">
        <v>156</v>
      </c>
    </row>
    <row r="158" spans="1:1" x14ac:dyDescent="0.25">
      <c r="A158">
        <v>157</v>
      </c>
    </row>
    <row r="159" spans="1:1" x14ac:dyDescent="0.25">
      <c r="A159">
        <v>158</v>
      </c>
    </row>
    <row r="160" spans="1:1" x14ac:dyDescent="0.25">
      <c r="A160">
        <v>159</v>
      </c>
    </row>
    <row r="161" spans="1:1" x14ac:dyDescent="0.25">
      <c r="A161">
        <v>160</v>
      </c>
    </row>
    <row r="162" spans="1:1" x14ac:dyDescent="0.25">
      <c r="A162">
        <v>161</v>
      </c>
    </row>
    <row r="163" spans="1:1" x14ac:dyDescent="0.25">
      <c r="A163">
        <v>162</v>
      </c>
    </row>
    <row r="164" spans="1:1" x14ac:dyDescent="0.25">
      <c r="A164">
        <v>163</v>
      </c>
    </row>
    <row r="165" spans="1:1" x14ac:dyDescent="0.25">
      <c r="A165">
        <v>164</v>
      </c>
    </row>
    <row r="166" spans="1:1" x14ac:dyDescent="0.25">
      <c r="A166">
        <v>165</v>
      </c>
    </row>
    <row r="167" spans="1:1" x14ac:dyDescent="0.25">
      <c r="A167">
        <v>166</v>
      </c>
    </row>
    <row r="168" spans="1:1" x14ac:dyDescent="0.25">
      <c r="A168">
        <v>167</v>
      </c>
    </row>
    <row r="169" spans="1:1" x14ac:dyDescent="0.25">
      <c r="A169">
        <v>168</v>
      </c>
    </row>
    <row r="170" spans="1:1" x14ac:dyDescent="0.25">
      <c r="A170">
        <v>169</v>
      </c>
    </row>
    <row r="171" spans="1:1" x14ac:dyDescent="0.25">
      <c r="A171">
        <v>170</v>
      </c>
    </row>
    <row r="172" spans="1:1" x14ac:dyDescent="0.25">
      <c r="A172">
        <v>171</v>
      </c>
    </row>
    <row r="173" spans="1:1" x14ac:dyDescent="0.25">
      <c r="A173">
        <v>172</v>
      </c>
    </row>
    <row r="174" spans="1:1" x14ac:dyDescent="0.25">
      <c r="A174">
        <v>173</v>
      </c>
    </row>
    <row r="175" spans="1:1" x14ac:dyDescent="0.25">
      <c r="A175">
        <v>174</v>
      </c>
    </row>
    <row r="176" spans="1:1" x14ac:dyDescent="0.25">
      <c r="A176">
        <v>175</v>
      </c>
    </row>
    <row r="177" spans="1:1" x14ac:dyDescent="0.25">
      <c r="A177">
        <v>176</v>
      </c>
    </row>
    <row r="178" spans="1:1" x14ac:dyDescent="0.25">
      <c r="A178">
        <v>177</v>
      </c>
    </row>
    <row r="179" spans="1:1" x14ac:dyDescent="0.25">
      <c r="A179">
        <v>178</v>
      </c>
    </row>
    <row r="180" spans="1:1" x14ac:dyDescent="0.25">
      <c r="A180">
        <v>179</v>
      </c>
    </row>
    <row r="181" spans="1:1" x14ac:dyDescent="0.25">
      <c r="A181">
        <v>180</v>
      </c>
    </row>
    <row r="182" spans="1:1" x14ac:dyDescent="0.25">
      <c r="A182">
        <v>181</v>
      </c>
    </row>
    <row r="183" spans="1:1" x14ac:dyDescent="0.25">
      <c r="A183">
        <v>182</v>
      </c>
    </row>
    <row r="184" spans="1:1" x14ac:dyDescent="0.25">
      <c r="A184">
        <v>183</v>
      </c>
    </row>
    <row r="185" spans="1:1" x14ac:dyDescent="0.25">
      <c r="A185">
        <v>184</v>
      </c>
    </row>
    <row r="186" spans="1:1" x14ac:dyDescent="0.25">
      <c r="A186">
        <v>185</v>
      </c>
    </row>
    <row r="187" spans="1:1" x14ac:dyDescent="0.25">
      <c r="A187">
        <v>186</v>
      </c>
    </row>
    <row r="188" spans="1:1" x14ac:dyDescent="0.25">
      <c r="A188">
        <v>187</v>
      </c>
    </row>
    <row r="189" spans="1:1" x14ac:dyDescent="0.25">
      <c r="A189">
        <v>188</v>
      </c>
    </row>
    <row r="190" spans="1:1" x14ac:dyDescent="0.25">
      <c r="A190">
        <v>189</v>
      </c>
    </row>
    <row r="191" spans="1:1" x14ac:dyDescent="0.25">
      <c r="A191">
        <v>190</v>
      </c>
    </row>
    <row r="192" spans="1:1" x14ac:dyDescent="0.25">
      <c r="A192">
        <v>191</v>
      </c>
    </row>
    <row r="193" spans="1:1" x14ac:dyDescent="0.25">
      <c r="A193">
        <v>192</v>
      </c>
    </row>
    <row r="194" spans="1:1" x14ac:dyDescent="0.25">
      <c r="A194">
        <v>193</v>
      </c>
    </row>
    <row r="195" spans="1:1" x14ac:dyDescent="0.25">
      <c r="A195">
        <v>194</v>
      </c>
    </row>
    <row r="196" spans="1:1" x14ac:dyDescent="0.25">
      <c r="A196">
        <v>195</v>
      </c>
    </row>
    <row r="197" spans="1:1" x14ac:dyDescent="0.25">
      <c r="A197">
        <v>196</v>
      </c>
    </row>
    <row r="198" spans="1:1" x14ac:dyDescent="0.25">
      <c r="A198">
        <v>197</v>
      </c>
    </row>
    <row r="199" spans="1:1" x14ac:dyDescent="0.25">
      <c r="A199">
        <v>198</v>
      </c>
    </row>
    <row r="200" spans="1:1" x14ac:dyDescent="0.25">
      <c r="A200">
        <v>199</v>
      </c>
    </row>
    <row r="201" spans="1:1" x14ac:dyDescent="0.25">
      <c r="A201">
        <v>200</v>
      </c>
    </row>
    <row r="202" spans="1:1" x14ac:dyDescent="0.25">
      <c r="A202">
        <v>201</v>
      </c>
    </row>
    <row r="203" spans="1:1" x14ac:dyDescent="0.25">
      <c r="A203">
        <v>202</v>
      </c>
    </row>
    <row r="204" spans="1:1" x14ac:dyDescent="0.25">
      <c r="A204">
        <v>203</v>
      </c>
    </row>
    <row r="205" spans="1:1" x14ac:dyDescent="0.25">
      <c r="A205">
        <v>204</v>
      </c>
    </row>
    <row r="206" spans="1:1" x14ac:dyDescent="0.25">
      <c r="A206">
        <v>205</v>
      </c>
    </row>
    <row r="207" spans="1:1" x14ac:dyDescent="0.25">
      <c r="A207">
        <v>206</v>
      </c>
    </row>
    <row r="208" spans="1:1" x14ac:dyDescent="0.25">
      <c r="A208">
        <v>207</v>
      </c>
    </row>
    <row r="209" spans="1:1" x14ac:dyDescent="0.25">
      <c r="A209">
        <v>208</v>
      </c>
    </row>
    <row r="210" spans="1:1" x14ac:dyDescent="0.25">
      <c r="A210">
        <v>209</v>
      </c>
    </row>
    <row r="211" spans="1:1" x14ac:dyDescent="0.25">
      <c r="A211">
        <v>210</v>
      </c>
    </row>
    <row r="212" spans="1:1" x14ac:dyDescent="0.25">
      <c r="A212">
        <v>211</v>
      </c>
    </row>
    <row r="213" spans="1:1" x14ac:dyDescent="0.25">
      <c r="A213">
        <v>212</v>
      </c>
    </row>
    <row r="214" spans="1:1" x14ac:dyDescent="0.25">
      <c r="A214">
        <v>213</v>
      </c>
    </row>
    <row r="215" spans="1:1" x14ac:dyDescent="0.25">
      <c r="A215">
        <v>214</v>
      </c>
    </row>
    <row r="216" spans="1:1" x14ac:dyDescent="0.25">
      <c r="A216">
        <v>215</v>
      </c>
    </row>
    <row r="217" spans="1:1" x14ac:dyDescent="0.25">
      <c r="A217">
        <v>216</v>
      </c>
    </row>
    <row r="218" spans="1:1" x14ac:dyDescent="0.25">
      <c r="A218">
        <v>217</v>
      </c>
    </row>
    <row r="219" spans="1:1" x14ac:dyDescent="0.25">
      <c r="A219">
        <v>218</v>
      </c>
    </row>
    <row r="220" spans="1:1" x14ac:dyDescent="0.25">
      <c r="A220">
        <v>219</v>
      </c>
    </row>
    <row r="221" spans="1:1" x14ac:dyDescent="0.25">
      <c r="A221">
        <v>220</v>
      </c>
    </row>
    <row r="222" spans="1:1" x14ac:dyDescent="0.25">
      <c r="A222">
        <v>221</v>
      </c>
    </row>
    <row r="223" spans="1:1" x14ac:dyDescent="0.25">
      <c r="A223">
        <v>222</v>
      </c>
    </row>
    <row r="224" spans="1:1" x14ac:dyDescent="0.25">
      <c r="A224">
        <v>223</v>
      </c>
    </row>
    <row r="225" spans="1:1" x14ac:dyDescent="0.25">
      <c r="A225">
        <v>224</v>
      </c>
    </row>
    <row r="226" spans="1:1" x14ac:dyDescent="0.25">
      <c r="A226">
        <v>225</v>
      </c>
    </row>
    <row r="227" spans="1:1" x14ac:dyDescent="0.25">
      <c r="A227">
        <v>226</v>
      </c>
    </row>
    <row r="228" spans="1:1" x14ac:dyDescent="0.25">
      <c r="A228">
        <v>227</v>
      </c>
    </row>
    <row r="229" spans="1:1" x14ac:dyDescent="0.25">
      <c r="A229">
        <v>228</v>
      </c>
    </row>
    <row r="230" spans="1:1" x14ac:dyDescent="0.25">
      <c r="A230">
        <v>229</v>
      </c>
    </row>
    <row r="231" spans="1:1" x14ac:dyDescent="0.25">
      <c r="A231">
        <v>230</v>
      </c>
    </row>
    <row r="232" spans="1:1" x14ac:dyDescent="0.25">
      <c r="A232">
        <v>231</v>
      </c>
    </row>
    <row r="233" spans="1:1" x14ac:dyDescent="0.25">
      <c r="A233">
        <v>232</v>
      </c>
    </row>
    <row r="234" spans="1:1" x14ac:dyDescent="0.25">
      <c r="A234">
        <v>233</v>
      </c>
    </row>
    <row r="235" spans="1:1" x14ac:dyDescent="0.25">
      <c r="A235">
        <v>234</v>
      </c>
    </row>
    <row r="236" spans="1:1" x14ac:dyDescent="0.25">
      <c r="A236">
        <v>235</v>
      </c>
    </row>
    <row r="237" spans="1:1" x14ac:dyDescent="0.25">
      <c r="A237">
        <v>236</v>
      </c>
    </row>
    <row r="238" spans="1:1" x14ac:dyDescent="0.25">
      <c r="A238">
        <v>237</v>
      </c>
    </row>
    <row r="239" spans="1:1" x14ac:dyDescent="0.25">
      <c r="A239">
        <v>238</v>
      </c>
    </row>
    <row r="240" spans="1:1" x14ac:dyDescent="0.25">
      <c r="A240">
        <v>239</v>
      </c>
    </row>
    <row r="241" spans="1:1" x14ac:dyDescent="0.25">
      <c r="A241">
        <v>240</v>
      </c>
    </row>
    <row r="242" spans="1:1" x14ac:dyDescent="0.25">
      <c r="A242">
        <v>241</v>
      </c>
    </row>
    <row r="243" spans="1:1" x14ac:dyDescent="0.25">
      <c r="A243">
        <v>242</v>
      </c>
    </row>
    <row r="244" spans="1:1" x14ac:dyDescent="0.25">
      <c r="A244">
        <v>243</v>
      </c>
    </row>
    <row r="245" spans="1:1" x14ac:dyDescent="0.25">
      <c r="A245">
        <v>244</v>
      </c>
    </row>
    <row r="246" spans="1:1" x14ac:dyDescent="0.25">
      <c r="A246">
        <v>245</v>
      </c>
    </row>
    <row r="247" spans="1:1" x14ac:dyDescent="0.25">
      <c r="A247">
        <v>246</v>
      </c>
    </row>
    <row r="248" spans="1:1" x14ac:dyDescent="0.25">
      <c r="A248">
        <v>247</v>
      </c>
    </row>
    <row r="249" spans="1:1" x14ac:dyDescent="0.25">
      <c r="A249">
        <v>248</v>
      </c>
    </row>
    <row r="250" spans="1:1" x14ac:dyDescent="0.25">
      <c r="A250">
        <v>249</v>
      </c>
    </row>
    <row r="251" spans="1:1" x14ac:dyDescent="0.25">
      <c r="A251">
        <v>250</v>
      </c>
    </row>
    <row r="252" spans="1:1" x14ac:dyDescent="0.25">
      <c r="A252">
        <v>251</v>
      </c>
    </row>
    <row r="253" spans="1:1" x14ac:dyDescent="0.25">
      <c r="A253">
        <v>252</v>
      </c>
    </row>
    <row r="254" spans="1:1" x14ac:dyDescent="0.25">
      <c r="A254">
        <v>253</v>
      </c>
    </row>
    <row r="255" spans="1:1" x14ac:dyDescent="0.25">
      <c r="A255">
        <v>254</v>
      </c>
    </row>
    <row r="256" spans="1:1" x14ac:dyDescent="0.25">
      <c r="A256">
        <v>255</v>
      </c>
    </row>
    <row r="257" spans="1:1" x14ac:dyDescent="0.25">
      <c r="A257">
        <v>256</v>
      </c>
    </row>
    <row r="258" spans="1:1" x14ac:dyDescent="0.25">
      <c r="A258">
        <v>257</v>
      </c>
    </row>
    <row r="259" spans="1:1" x14ac:dyDescent="0.25">
      <c r="A259">
        <v>258</v>
      </c>
    </row>
    <row r="260" spans="1:1" x14ac:dyDescent="0.25">
      <c r="A260">
        <v>259</v>
      </c>
    </row>
    <row r="261" spans="1:1" x14ac:dyDescent="0.25">
      <c r="A261">
        <v>260</v>
      </c>
    </row>
    <row r="262" spans="1:1" x14ac:dyDescent="0.25">
      <c r="A262">
        <v>261</v>
      </c>
    </row>
    <row r="263" spans="1:1" x14ac:dyDescent="0.25">
      <c r="A263">
        <v>262</v>
      </c>
    </row>
    <row r="264" spans="1:1" x14ac:dyDescent="0.25">
      <c r="A264">
        <v>263</v>
      </c>
    </row>
    <row r="265" spans="1:1" x14ac:dyDescent="0.25">
      <c r="A265">
        <v>264</v>
      </c>
    </row>
    <row r="266" spans="1:1" x14ac:dyDescent="0.25">
      <c r="A266">
        <v>265</v>
      </c>
    </row>
    <row r="267" spans="1:1" x14ac:dyDescent="0.25">
      <c r="A267">
        <v>266</v>
      </c>
    </row>
    <row r="268" spans="1:1" x14ac:dyDescent="0.25">
      <c r="A268">
        <v>267</v>
      </c>
    </row>
    <row r="269" spans="1:1" x14ac:dyDescent="0.25">
      <c r="A269">
        <v>268</v>
      </c>
    </row>
    <row r="270" spans="1:1" x14ac:dyDescent="0.25">
      <c r="A270">
        <v>269</v>
      </c>
    </row>
    <row r="271" spans="1:1" x14ac:dyDescent="0.25">
      <c r="A271">
        <v>270</v>
      </c>
    </row>
    <row r="272" spans="1:1" x14ac:dyDescent="0.25">
      <c r="A272">
        <v>271</v>
      </c>
    </row>
    <row r="273" spans="1:1" x14ac:dyDescent="0.25">
      <c r="A273">
        <v>272</v>
      </c>
    </row>
    <row r="274" spans="1:1" x14ac:dyDescent="0.25">
      <c r="A274">
        <v>273</v>
      </c>
    </row>
    <row r="275" spans="1:1" x14ac:dyDescent="0.25">
      <c r="A275">
        <v>274</v>
      </c>
    </row>
    <row r="276" spans="1:1" x14ac:dyDescent="0.25">
      <c r="A276">
        <v>275</v>
      </c>
    </row>
    <row r="277" spans="1:1" x14ac:dyDescent="0.25">
      <c r="A277">
        <v>276</v>
      </c>
    </row>
    <row r="278" spans="1:1" x14ac:dyDescent="0.25">
      <c r="A278">
        <v>277</v>
      </c>
    </row>
    <row r="279" spans="1:1" x14ac:dyDescent="0.25">
      <c r="A279">
        <v>278</v>
      </c>
    </row>
    <row r="280" spans="1:1" x14ac:dyDescent="0.25">
      <c r="A280">
        <v>279</v>
      </c>
    </row>
    <row r="281" spans="1:1" x14ac:dyDescent="0.25">
      <c r="A281">
        <v>280</v>
      </c>
    </row>
    <row r="282" spans="1:1" x14ac:dyDescent="0.25">
      <c r="A282">
        <v>281</v>
      </c>
    </row>
    <row r="283" spans="1:1" x14ac:dyDescent="0.25">
      <c r="A283">
        <v>282</v>
      </c>
    </row>
    <row r="284" spans="1:1" x14ac:dyDescent="0.25">
      <c r="A284">
        <v>283</v>
      </c>
    </row>
    <row r="285" spans="1:1" x14ac:dyDescent="0.25">
      <c r="A285">
        <v>284</v>
      </c>
    </row>
    <row r="286" spans="1:1" x14ac:dyDescent="0.25">
      <c r="A286">
        <v>285</v>
      </c>
    </row>
    <row r="287" spans="1:1" x14ac:dyDescent="0.25">
      <c r="A287">
        <v>286</v>
      </c>
    </row>
    <row r="288" spans="1:1" x14ac:dyDescent="0.25">
      <c r="A288">
        <v>287</v>
      </c>
    </row>
    <row r="289" spans="1:1" x14ac:dyDescent="0.25">
      <c r="A289">
        <v>288</v>
      </c>
    </row>
    <row r="290" spans="1:1" x14ac:dyDescent="0.25">
      <c r="A290">
        <v>289</v>
      </c>
    </row>
    <row r="291" spans="1:1" x14ac:dyDescent="0.25">
      <c r="A291">
        <v>290</v>
      </c>
    </row>
    <row r="292" spans="1:1" x14ac:dyDescent="0.25">
      <c r="A292">
        <v>291</v>
      </c>
    </row>
    <row r="293" spans="1:1" x14ac:dyDescent="0.25">
      <c r="A293">
        <v>292</v>
      </c>
    </row>
    <row r="294" spans="1:1" x14ac:dyDescent="0.25">
      <c r="A294">
        <v>293</v>
      </c>
    </row>
    <row r="295" spans="1:1" x14ac:dyDescent="0.25">
      <c r="A295">
        <v>294</v>
      </c>
    </row>
    <row r="296" spans="1:1" x14ac:dyDescent="0.25">
      <c r="A296">
        <v>295</v>
      </c>
    </row>
    <row r="297" spans="1:1" x14ac:dyDescent="0.25">
      <c r="A297">
        <v>296</v>
      </c>
    </row>
    <row r="298" spans="1:1" x14ac:dyDescent="0.25">
      <c r="A298">
        <v>297</v>
      </c>
    </row>
    <row r="299" spans="1:1" x14ac:dyDescent="0.25">
      <c r="A299">
        <v>298</v>
      </c>
    </row>
    <row r="300" spans="1:1" x14ac:dyDescent="0.25">
      <c r="A300">
        <v>299</v>
      </c>
    </row>
    <row r="301" spans="1:1" x14ac:dyDescent="0.25">
      <c r="A301">
        <v>300</v>
      </c>
    </row>
    <row r="302" spans="1:1" x14ac:dyDescent="0.25">
      <c r="A302">
        <v>301</v>
      </c>
    </row>
    <row r="303" spans="1:1" x14ac:dyDescent="0.25">
      <c r="A303">
        <v>302</v>
      </c>
    </row>
    <row r="304" spans="1:1" x14ac:dyDescent="0.25">
      <c r="A304">
        <v>303</v>
      </c>
    </row>
    <row r="305" spans="1:1" x14ac:dyDescent="0.25">
      <c r="A305">
        <v>304</v>
      </c>
    </row>
    <row r="306" spans="1:1" x14ac:dyDescent="0.25">
      <c r="A306">
        <v>305</v>
      </c>
    </row>
    <row r="307" spans="1:1" x14ac:dyDescent="0.25">
      <c r="A307">
        <v>306</v>
      </c>
    </row>
    <row r="308" spans="1:1" x14ac:dyDescent="0.25">
      <c r="A308">
        <v>307</v>
      </c>
    </row>
    <row r="309" spans="1:1" x14ac:dyDescent="0.25">
      <c r="A309">
        <v>308</v>
      </c>
    </row>
    <row r="310" spans="1:1" x14ac:dyDescent="0.25">
      <c r="A310">
        <v>309</v>
      </c>
    </row>
    <row r="311" spans="1:1" x14ac:dyDescent="0.25">
      <c r="A311">
        <v>310</v>
      </c>
    </row>
    <row r="312" spans="1:1" x14ac:dyDescent="0.25">
      <c r="A312">
        <v>311</v>
      </c>
    </row>
    <row r="313" spans="1:1" x14ac:dyDescent="0.25">
      <c r="A313">
        <v>312</v>
      </c>
    </row>
    <row r="314" spans="1:1" x14ac:dyDescent="0.25">
      <c r="A314">
        <v>313</v>
      </c>
    </row>
    <row r="315" spans="1:1" x14ac:dyDescent="0.25">
      <c r="A315">
        <v>314</v>
      </c>
    </row>
    <row r="316" spans="1:1" x14ac:dyDescent="0.25">
      <c r="A316">
        <v>315</v>
      </c>
    </row>
    <row r="317" spans="1:1" x14ac:dyDescent="0.25">
      <c r="A317">
        <v>316</v>
      </c>
    </row>
    <row r="318" spans="1:1" x14ac:dyDescent="0.25">
      <c r="A318">
        <v>317</v>
      </c>
    </row>
    <row r="319" spans="1:1" x14ac:dyDescent="0.25">
      <c r="A319">
        <v>318</v>
      </c>
    </row>
    <row r="320" spans="1:1" x14ac:dyDescent="0.25">
      <c r="A320">
        <v>319</v>
      </c>
    </row>
    <row r="321" spans="1:1" x14ac:dyDescent="0.25">
      <c r="A321">
        <v>320</v>
      </c>
    </row>
    <row r="322" spans="1:1" x14ac:dyDescent="0.25">
      <c r="A322">
        <v>321</v>
      </c>
    </row>
    <row r="323" spans="1:1" x14ac:dyDescent="0.25">
      <c r="A323">
        <v>322</v>
      </c>
    </row>
    <row r="324" spans="1:1" x14ac:dyDescent="0.25">
      <c r="A324">
        <v>323</v>
      </c>
    </row>
    <row r="325" spans="1:1" x14ac:dyDescent="0.25">
      <c r="A325">
        <v>324</v>
      </c>
    </row>
    <row r="326" spans="1:1" x14ac:dyDescent="0.25">
      <c r="A326">
        <v>325</v>
      </c>
    </row>
    <row r="327" spans="1:1" x14ac:dyDescent="0.25">
      <c r="A327">
        <v>326</v>
      </c>
    </row>
    <row r="328" spans="1:1" x14ac:dyDescent="0.25">
      <c r="A328">
        <v>327</v>
      </c>
    </row>
    <row r="329" spans="1:1" x14ac:dyDescent="0.25">
      <c r="A329">
        <v>328</v>
      </c>
    </row>
    <row r="330" spans="1:1" x14ac:dyDescent="0.25">
      <c r="A330">
        <v>329</v>
      </c>
    </row>
    <row r="331" spans="1:1" x14ac:dyDescent="0.25">
      <c r="A331">
        <v>330</v>
      </c>
    </row>
    <row r="332" spans="1:1" x14ac:dyDescent="0.25">
      <c r="A332">
        <v>331</v>
      </c>
    </row>
    <row r="333" spans="1:1" x14ac:dyDescent="0.25">
      <c r="A333">
        <v>332</v>
      </c>
    </row>
    <row r="334" spans="1:1" x14ac:dyDescent="0.25">
      <c r="A334">
        <v>333</v>
      </c>
    </row>
    <row r="335" spans="1:1" x14ac:dyDescent="0.25">
      <c r="A335">
        <v>334</v>
      </c>
    </row>
    <row r="336" spans="1:1" x14ac:dyDescent="0.25">
      <c r="A336">
        <v>335</v>
      </c>
    </row>
    <row r="337" spans="1:1" x14ac:dyDescent="0.25">
      <c r="A337">
        <v>336</v>
      </c>
    </row>
    <row r="338" spans="1:1" x14ac:dyDescent="0.25">
      <c r="A338">
        <v>337</v>
      </c>
    </row>
    <row r="339" spans="1:1" x14ac:dyDescent="0.25">
      <c r="A339">
        <v>338</v>
      </c>
    </row>
    <row r="340" spans="1:1" x14ac:dyDescent="0.25">
      <c r="A340">
        <v>339</v>
      </c>
    </row>
    <row r="341" spans="1:1" x14ac:dyDescent="0.25">
      <c r="A341">
        <v>340</v>
      </c>
    </row>
    <row r="342" spans="1:1" x14ac:dyDescent="0.25">
      <c r="A342">
        <v>341</v>
      </c>
    </row>
    <row r="343" spans="1:1" x14ac:dyDescent="0.25">
      <c r="A343">
        <v>342</v>
      </c>
    </row>
    <row r="344" spans="1:1" x14ac:dyDescent="0.25">
      <c r="A344">
        <v>343</v>
      </c>
    </row>
    <row r="345" spans="1:1" x14ac:dyDescent="0.25">
      <c r="A345">
        <v>344</v>
      </c>
    </row>
    <row r="346" spans="1:1" x14ac:dyDescent="0.25">
      <c r="A346">
        <v>345</v>
      </c>
    </row>
    <row r="347" spans="1:1" x14ac:dyDescent="0.25">
      <c r="A347">
        <v>346</v>
      </c>
    </row>
    <row r="348" spans="1:1" x14ac:dyDescent="0.25">
      <c r="A348">
        <v>347</v>
      </c>
    </row>
    <row r="349" spans="1:1" x14ac:dyDescent="0.25">
      <c r="A349">
        <v>348</v>
      </c>
    </row>
    <row r="350" spans="1:1" x14ac:dyDescent="0.25">
      <c r="A350">
        <v>349</v>
      </c>
    </row>
    <row r="351" spans="1:1" x14ac:dyDescent="0.25">
      <c r="A351">
        <v>350</v>
      </c>
    </row>
    <row r="352" spans="1:1" x14ac:dyDescent="0.25">
      <c r="A352">
        <v>351</v>
      </c>
    </row>
    <row r="353" spans="1:1" x14ac:dyDescent="0.25">
      <c r="A353">
        <v>352</v>
      </c>
    </row>
    <row r="354" spans="1:1" x14ac:dyDescent="0.25">
      <c r="A354">
        <v>353</v>
      </c>
    </row>
    <row r="355" spans="1:1" x14ac:dyDescent="0.25">
      <c r="A355">
        <v>354</v>
      </c>
    </row>
    <row r="356" spans="1:1" x14ac:dyDescent="0.25">
      <c r="A356">
        <v>355</v>
      </c>
    </row>
    <row r="357" spans="1:1" x14ac:dyDescent="0.25">
      <c r="A357">
        <v>356</v>
      </c>
    </row>
    <row r="358" spans="1:1" x14ac:dyDescent="0.25">
      <c r="A358">
        <v>357</v>
      </c>
    </row>
    <row r="359" spans="1:1" x14ac:dyDescent="0.25">
      <c r="A359">
        <v>358</v>
      </c>
    </row>
    <row r="360" spans="1:1" x14ac:dyDescent="0.25">
      <c r="A360">
        <v>359</v>
      </c>
    </row>
    <row r="361" spans="1:1" x14ac:dyDescent="0.25">
      <c r="A361">
        <v>360</v>
      </c>
    </row>
    <row r="362" spans="1:1" x14ac:dyDescent="0.25">
      <c r="A362">
        <v>361</v>
      </c>
    </row>
    <row r="363" spans="1:1" x14ac:dyDescent="0.25">
      <c r="A363">
        <v>362</v>
      </c>
    </row>
    <row r="364" spans="1:1" x14ac:dyDescent="0.25">
      <c r="A364">
        <v>363</v>
      </c>
    </row>
    <row r="365" spans="1:1" x14ac:dyDescent="0.25">
      <c r="A365">
        <v>364</v>
      </c>
    </row>
    <row r="366" spans="1:1" x14ac:dyDescent="0.25">
      <c r="A366">
        <v>365</v>
      </c>
    </row>
    <row r="367" spans="1:1" x14ac:dyDescent="0.25">
      <c r="A367">
        <v>366</v>
      </c>
    </row>
    <row r="368" spans="1:1" x14ac:dyDescent="0.25">
      <c r="A368">
        <v>367</v>
      </c>
    </row>
    <row r="369" spans="1:1" x14ac:dyDescent="0.25">
      <c r="A369">
        <v>368</v>
      </c>
    </row>
    <row r="370" spans="1:1" x14ac:dyDescent="0.25">
      <c r="A370">
        <v>369</v>
      </c>
    </row>
    <row r="371" spans="1:1" x14ac:dyDescent="0.25">
      <c r="A371">
        <v>370</v>
      </c>
    </row>
    <row r="372" spans="1:1" x14ac:dyDescent="0.25">
      <c r="A372">
        <v>371</v>
      </c>
    </row>
    <row r="373" spans="1:1" x14ac:dyDescent="0.25">
      <c r="A373">
        <v>372</v>
      </c>
    </row>
    <row r="374" spans="1:1" x14ac:dyDescent="0.25">
      <c r="A374">
        <v>373</v>
      </c>
    </row>
    <row r="375" spans="1:1" x14ac:dyDescent="0.25">
      <c r="A375">
        <v>374</v>
      </c>
    </row>
    <row r="376" spans="1:1" x14ac:dyDescent="0.25">
      <c r="A376">
        <v>375</v>
      </c>
    </row>
    <row r="377" spans="1:1" x14ac:dyDescent="0.25">
      <c r="A377">
        <v>376</v>
      </c>
    </row>
    <row r="378" spans="1:1" x14ac:dyDescent="0.25">
      <c r="A378">
        <v>377</v>
      </c>
    </row>
    <row r="379" spans="1:1" x14ac:dyDescent="0.25">
      <c r="A379">
        <v>378</v>
      </c>
    </row>
    <row r="380" spans="1:1" x14ac:dyDescent="0.25">
      <c r="A380">
        <v>379</v>
      </c>
    </row>
    <row r="381" spans="1:1" x14ac:dyDescent="0.25">
      <c r="A381">
        <v>380</v>
      </c>
    </row>
    <row r="382" spans="1:1" x14ac:dyDescent="0.25">
      <c r="A382">
        <v>381</v>
      </c>
    </row>
    <row r="383" spans="1:1" x14ac:dyDescent="0.25">
      <c r="A383">
        <v>382</v>
      </c>
    </row>
    <row r="384" spans="1:1" x14ac:dyDescent="0.25">
      <c r="A384">
        <v>383</v>
      </c>
    </row>
    <row r="385" spans="1:1" x14ac:dyDescent="0.25">
      <c r="A385">
        <v>384</v>
      </c>
    </row>
    <row r="386" spans="1:1" x14ac:dyDescent="0.25">
      <c r="A386">
        <v>385</v>
      </c>
    </row>
    <row r="387" spans="1:1" x14ac:dyDescent="0.25">
      <c r="A387">
        <v>386</v>
      </c>
    </row>
    <row r="388" spans="1:1" x14ac:dyDescent="0.25">
      <c r="A388">
        <v>387</v>
      </c>
    </row>
    <row r="389" spans="1:1" x14ac:dyDescent="0.25">
      <c r="A389">
        <v>388</v>
      </c>
    </row>
    <row r="390" spans="1:1" x14ac:dyDescent="0.25">
      <c r="A390">
        <v>389</v>
      </c>
    </row>
    <row r="391" spans="1:1" x14ac:dyDescent="0.25">
      <c r="A391">
        <v>390</v>
      </c>
    </row>
    <row r="392" spans="1:1" x14ac:dyDescent="0.25">
      <c r="A392">
        <v>391</v>
      </c>
    </row>
    <row r="393" spans="1:1" x14ac:dyDescent="0.25">
      <c r="A393">
        <v>392</v>
      </c>
    </row>
    <row r="394" spans="1:1" x14ac:dyDescent="0.25">
      <c r="A394">
        <v>393</v>
      </c>
    </row>
    <row r="395" spans="1:1" x14ac:dyDescent="0.25">
      <c r="A395">
        <v>394</v>
      </c>
    </row>
    <row r="396" spans="1:1" x14ac:dyDescent="0.25">
      <c r="A396">
        <v>395</v>
      </c>
    </row>
    <row r="397" spans="1:1" x14ac:dyDescent="0.25">
      <c r="A397">
        <v>396</v>
      </c>
    </row>
    <row r="398" spans="1:1" x14ac:dyDescent="0.25">
      <c r="A398">
        <v>397</v>
      </c>
    </row>
    <row r="399" spans="1:1" x14ac:dyDescent="0.25">
      <c r="A399">
        <v>398</v>
      </c>
    </row>
    <row r="400" spans="1:1" x14ac:dyDescent="0.25">
      <c r="A400">
        <v>399</v>
      </c>
    </row>
    <row r="401" spans="1:1" x14ac:dyDescent="0.25">
      <c r="A401">
        <v>400</v>
      </c>
    </row>
  </sheetData>
  <sortState ref="M21:M31">
    <sortCondition ref="M21"/>
  </sortState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Z456"/>
  <sheetViews>
    <sheetView workbookViewId="0">
      <selection activeCell="F18" sqref="F17:F18"/>
    </sheetView>
  </sheetViews>
  <sheetFormatPr defaultRowHeight="15" x14ac:dyDescent="0.25"/>
  <cols>
    <col min="1" max="1" width="2.7109375" style="1" customWidth="1"/>
    <col min="2" max="2" width="52.85546875" customWidth="1"/>
    <col min="3" max="3" width="66.5703125" customWidth="1"/>
    <col min="4" max="52" width="9.140625" style="1"/>
  </cols>
  <sheetData>
    <row r="1" spans="2:3" s="1" customFormat="1" ht="21" x14ac:dyDescent="0.35">
      <c r="B1" s="181" t="s">
        <v>145</v>
      </c>
      <c r="C1" s="182"/>
    </row>
    <row r="2" spans="2:3" s="1" customFormat="1" ht="32.25" customHeight="1" x14ac:dyDescent="0.25">
      <c r="B2" s="183" t="s">
        <v>212</v>
      </c>
      <c r="C2" s="183"/>
    </row>
    <row r="3" spans="2:3" s="1" customFormat="1" ht="32.25" customHeight="1" x14ac:dyDescent="0.25">
      <c r="B3" s="183" t="s">
        <v>213</v>
      </c>
      <c r="C3" s="183"/>
    </row>
    <row r="4" spans="2:3" s="1" customFormat="1" ht="15.75" x14ac:dyDescent="0.25">
      <c r="B4" s="183" t="s">
        <v>265</v>
      </c>
      <c r="C4" s="183"/>
    </row>
    <row r="5" spans="2:3" s="1" customFormat="1" ht="15.75" x14ac:dyDescent="0.25">
      <c r="B5" s="183" t="s">
        <v>266</v>
      </c>
      <c r="C5" s="183"/>
    </row>
    <row r="6" spans="2:3" s="1" customFormat="1" ht="15.75" x14ac:dyDescent="0.25">
      <c r="B6" s="183" t="s">
        <v>267</v>
      </c>
      <c r="C6" s="183"/>
    </row>
    <row r="7" spans="2:3" s="1" customFormat="1" x14ac:dyDescent="0.25"/>
    <row r="8" spans="2:3" s="1" customFormat="1" x14ac:dyDescent="0.25"/>
    <row r="9" spans="2:3" s="1" customFormat="1" ht="15.75" thickBot="1" x14ac:dyDescent="0.3"/>
    <row r="10" spans="2:3" s="1" customFormat="1" ht="15.75" thickBot="1" x14ac:dyDescent="0.3">
      <c r="B10" s="66" t="s">
        <v>143</v>
      </c>
      <c r="C10" s="65"/>
    </row>
    <row r="11" spans="2:3" ht="15.75" thickBot="1" x14ac:dyDescent="0.3">
      <c r="B11" s="67" t="s">
        <v>144</v>
      </c>
      <c r="C11" s="65"/>
    </row>
    <row r="12" spans="2:3" ht="15.75" thickBot="1" x14ac:dyDescent="0.3">
      <c r="B12" s="68" t="s">
        <v>173</v>
      </c>
      <c r="C12" s="65"/>
    </row>
    <row r="13" spans="2:3" ht="45" x14ac:dyDescent="0.25">
      <c r="B13" s="89" t="s">
        <v>272</v>
      </c>
      <c r="C13" s="19"/>
    </row>
    <row r="14" spans="2:3" x14ac:dyDescent="0.25">
      <c r="B14" s="90"/>
      <c r="C14" s="20"/>
    </row>
    <row r="15" spans="2:3" x14ac:dyDescent="0.25">
      <c r="B15" s="90"/>
      <c r="C15" s="20"/>
    </row>
    <row r="16" spans="2:3" x14ac:dyDescent="0.25">
      <c r="B16" s="90"/>
      <c r="C16" s="20"/>
    </row>
    <row r="17" spans="2:3" x14ac:dyDescent="0.25">
      <c r="B17" s="90"/>
      <c r="C17" s="20"/>
    </row>
    <row r="18" spans="2:3" x14ac:dyDescent="0.25">
      <c r="B18" s="90"/>
      <c r="C18" s="20"/>
    </row>
    <row r="19" spans="2:3" x14ac:dyDescent="0.25">
      <c r="B19" s="90"/>
      <c r="C19" s="20"/>
    </row>
    <row r="20" spans="2:3" x14ac:dyDescent="0.25">
      <c r="B20" s="90"/>
      <c r="C20" s="20"/>
    </row>
    <row r="21" spans="2:3" x14ac:dyDescent="0.25">
      <c r="B21" s="90"/>
      <c r="C21" s="20"/>
    </row>
    <row r="22" spans="2:3" ht="15" customHeight="1" thickBot="1" x14ac:dyDescent="0.3">
      <c r="B22" s="91"/>
      <c r="C22" s="21"/>
    </row>
    <row r="23" spans="2:3" ht="30" x14ac:dyDescent="0.25">
      <c r="B23" s="132" t="s">
        <v>195</v>
      </c>
      <c r="C23" s="110"/>
    </row>
    <row r="24" spans="2:3" x14ac:dyDescent="0.25">
      <c r="B24" s="133"/>
      <c r="C24" s="111"/>
    </row>
    <row r="25" spans="2:3" s="1" customFormat="1" x14ac:dyDescent="0.25">
      <c r="B25" s="133"/>
      <c r="C25" s="111"/>
    </row>
    <row r="26" spans="2:3" s="1" customFormat="1" ht="15.75" thickBot="1" x14ac:dyDescent="0.3">
      <c r="B26" s="92"/>
      <c r="C26" s="112"/>
    </row>
    <row r="27" spans="2:3" s="1" customFormat="1" x14ac:dyDescent="0.25"/>
    <row r="28" spans="2:3" s="1" customFormat="1" x14ac:dyDescent="0.25"/>
    <row r="29" spans="2:3" s="1" customFormat="1" x14ac:dyDescent="0.25"/>
    <row r="30" spans="2:3" s="1" customFormat="1" x14ac:dyDescent="0.25"/>
    <row r="31" spans="2:3" s="1" customFormat="1" x14ac:dyDescent="0.25"/>
    <row r="32" spans="2:3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</sheetData>
  <sheetProtection algorithmName="SHA-512" hashValue="+xBYScqq/Lk4jJ72cMW3VkPAL2Puq3+9QCeudA18S3mj75VQu+pxIWzk/9qH3YFfBbKc+tVYF9wIzQ9pA5gAlg==" saltValue="HSke2L7cDaLHEWbZQUD2uQ==" spinCount="100000" sheet="1" objects="1" scenarios="1"/>
  <mergeCells count="6">
    <mergeCell ref="B1:C1"/>
    <mergeCell ref="B2:C2"/>
    <mergeCell ref="B4:C4"/>
    <mergeCell ref="B5:C5"/>
    <mergeCell ref="B6:C6"/>
    <mergeCell ref="B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CE332"/>
  <sheetViews>
    <sheetView showGridLines="0" zoomScaleNormal="100" workbookViewId="0">
      <selection activeCell="G15" sqref="G15"/>
    </sheetView>
  </sheetViews>
  <sheetFormatPr defaultRowHeight="15" x14ac:dyDescent="0.25"/>
  <cols>
    <col min="1" max="1" width="5.7109375" style="1" customWidth="1"/>
    <col min="2" max="2" width="38" customWidth="1"/>
    <col min="3" max="3" width="73.28515625" bestFit="1" customWidth="1"/>
    <col min="4" max="4" width="22.42578125" customWidth="1"/>
    <col min="5" max="5" width="22.28515625" bestFit="1" customWidth="1"/>
    <col min="6" max="6" width="21.140625" style="3" bestFit="1" customWidth="1"/>
    <col min="7" max="7" width="25.7109375" style="3" customWidth="1"/>
    <col min="8" max="9" width="25.42578125" style="3" customWidth="1"/>
    <col min="10" max="10" width="9.140625" style="3"/>
    <col min="11" max="11" width="16.140625" style="3" customWidth="1"/>
    <col min="12" max="12" width="2.140625" style="3" customWidth="1"/>
    <col min="13" max="13" width="19" style="3" customWidth="1"/>
    <col min="14" max="14" width="67.5703125" style="3" bestFit="1" customWidth="1"/>
    <col min="15" max="15" width="16.7109375" style="3" customWidth="1"/>
    <col min="16" max="30" width="9.140625" style="3"/>
  </cols>
  <sheetData>
    <row r="1" spans="1:83" ht="32.25" customHeight="1" thickBot="1" x14ac:dyDescent="0.3">
      <c r="B1" s="189" t="s">
        <v>214</v>
      </c>
      <c r="C1" s="190"/>
      <c r="D1" s="190"/>
      <c r="E1" s="19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</row>
    <row r="2" spans="1:83" s="1" customFormat="1" ht="25.5" customHeight="1" thickBot="1" x14ac:dyDescent="0.3">
      <c r="B2" s="32"/>
      <c r="C2" s="32"/>
      <c r="D2" s="32"/>
      <c r="E2" s="3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83" ht="27.75" customHeight="1" thickBot="1" x14ac:dyDescent="0.3">
      <c r="B3" s="186" t="s">
        <v>234</v>
      </c>
      <c r="C3" s="187"/>
      <c r="D3" s="187"/>
      <c r="E3" s="188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</row>
    <row r="4" spans="1:83" ht="19.5" customHeight="1" x14ac:dyDescent="0.25">
      <c r="B4" s="63" t="s">
        <v>158</v>
      </c>
      <c r="C4" s="63" t="s">
        <v>172</v>
      </c>
      <c r="D4" s="63" t="s">
        <v>159</v>
      </c>
      <c r="E4" s="63" t="s">
        <v>37</v>
      </c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</row>
    <row r="5" spans="1:83" x14ac:dyDescent="0.25">
      <c r="B5" s="24" t="s">
        <v>168</v>
      </c>
      <c r="C5" s="23"/>
      <c r="D5" s="25"/>
      <c r="E5" s="121">
        <f>SUM(D5)</f>
        <v>0</v>
      </c>
      <c r="F5" s="29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</row>
    <row r="6" spans="1:83" x14ac:dyDescent="0.25">
      <c r="B6" s="24" t="s">
        <v>152</v>
      </c>
      <c r="C6" s="23"/>
      <c r="D6" s="25"/>
      <c r="E6" s="121">
        <f t="shared" ref="E6:E7" si="0">SUM(D6)</f>
        <v>0</v>
      </c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</row>
    <row r="7" spans="1:83" x14ac:dyDescent="0.25">
      <c r="B7" s="159" t="s">
        <v>171</v>
      </c>
      <c r="C7" s="26"/>
      <c r="D7" s="27"/>
      <c r="E7" s="121">
        <f t="shared" si="0"/>
        <v>0</v>
      </c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</row>
    <row r="8" spans="1:83" s="1" customFormat="1" ht="15.75" thickBot="1" x14ac:dyDescent="0.3">
      <c r="A8" s="3"/>
      <c r="B8" s="3"/>
      <c r="C8" s="3"/>
      <c r="D8" s="30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83" ht="43.5" customHeight="1" thickBot="1" x14ac:dyDescent="0.3">
      <c r="B9" s="186" t="s">
        <v>147</v>
      </c>
      <c r="C9" s="192"/>
      <c r="D9" s="192"/>
      <c r="E9" s="193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</row>
    <row r="10" spans="1:83" ht="20.25" customHeight="1" x14ac:dyDescent="0.25">
      <c r="B10" s="62" t="s">
        <v>38</v>
      </c>
      <c r="C10" s="62" t="s">
        <v>140</v>
      </c>
      <c r="D10" s="62" t="s">
        <v>160</v>
      </c>
      <c r="E10" s="62" t="s">
        <v>0</v>
      </c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</row>
    <row r="11" spans="1:83" x14ac:dyDescent="0.25">
      <c r="B11" s="22" t="s">
        <v>29</v>
      </c>
      <c r="C11" s="17"/>
      <c r="D11" s="18"/>
      <c r="E11" s="120">
        <f>SUM(D11*12)</f>
        <v>0</v>
      </c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</row>
    <row r="12" spans="1:83" x14ac:dyDescent="0.25">
      <c r="B12" s="22" t="s">
        <v>2</v>
      </c>
      <c r="C12" s="17"/>
      <c r="D12" s="18"/>
      <c r="E12" s="120">
        <f t="shared" ref="E12:E28" si="1">SUM(D12*12)</f>
        <v>0</v>
      </c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</row>
    <row r="13" spans="1:83" ht="16.5" customHeight="1" x14ac:dyDescent="0.25">
      <c r="B13" s="22" t="s">
        <v>142</v>
      </c>
      <c r="C13" s="17"/>
      <c r="D13" s="18"/>
      <c r="E13" s="120">
        <f t="shared" si="1"/>
        <v>0</v>
      </c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</row>
    <row r="14" spans="1:83" x14ac:dyDescent="0.25">
      <c r="B14" s="22" t="s">
        <v>30</v>
      </c>
      <c r="C14" s="17"/>
      <c r="D14" s="18"/>
      <c r="E14" s="120">
        <f t="shared" si="1"/>
        <v>0</v>
      </c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</row>
    <row r="15" spans="1:83" x14ac:dyDescent="0.25">
      <c r="B15" s="22" t="s">
        <v>31</v>
      </c>
      <c r="C15" s="17"/>
      <c r="D15" s="18"/>
      <c r="E15" s="120">
        <f t="shared" si="1"/>
        <v>0</v>
      </c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</row>
    <row r="16" spans="1:83" x14ac:dyDescent="0.25">
      <c r="B16" s="22" t="s">
        <v>32</v>
      </c>
      <c r="C16" s="17"/>
      <c r="D16" s="18"/>
      <c r="E16" s="120">
        <f t="shared" si="1"/>
        <v>0</v>
      </c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</row>
    <row r="17" spans="2:83" x14ac:dyDescent="0.25">
      <c r="B17" s="22" t="s">
        <v>33</v>
      </c>
      <c r="C17" s="17"/>
      <c r="D17" s="18"/>
      <c r="E17" s="120">
        <f t="shared" si="1"/>
        <v>0</v>
      </c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</row>
    <row r="18" spans="2:83" x14ac:dyDescent="0.25">
      <c r="B18" s="22" t="s">
        <v>34</v>
      </c>
      <c r="C18" s="17"/>
      <c r="D18" s="18"/>
      <c r="E18" s="120">
        <f t="shared" si="1"/>
        <v>0</v>
      </c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</row>
    <row r="19" spans="2:83" x14ac:dyDescent="0.25">
      <c r="B19" s="22" t="s">
        <v>35</v>
      </c>
      <c r="C19" s="17"/>
      <c r="D19" s="18"/>
      <c r="E19" s="120">
        <f t="shared" si="1"/>
        <v>0</v>
      </c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</row>
    <row r="20" spans="2:83" x14ac:dyDescent="0.25">
      <c r="B20" s="22" t="s">
        <v>26</v>
      </c>
      <c r="C20" s="17"/>
      <c r="D20" s="18"/>
      <c r="E20" s="120">
        <f t="shared" si="1"/>
        <v>0</v>
      </c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</row>
    <row r="21" spans="2:83" x14ac:dyDescent="0.25">
      <c r="B21" s="22" t="s">
        <v>27</v>
      </c>
      <c r="C21" s="17"/>
      <c r="D21" s="18"/>
      <c r="E21" s="120">
        <f t="shared" si="1"/>
        <v>0</v>
      </c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</row>
    <row r="22" spans="2:83" x14ac:dyDescent="0.25">
      <c r="B22" s="22" t="s">
        <v>36</v>
      </c>
      <c r="C22" s="17"/>
      <c r="D22" s="18"/>
      <c r="E22" s="120">
        <f t="shared" si="1"/>
        <v>0</v>
      </c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</row>
    <row r="23" spans="2:83" x14ac:dyDescent="0.25">
      <c r="B23" s="22" t="s">
        <v>28</v>
      </c>
      <c r="C23" s="17"/>
      <c r="D23" s="18"/>
      <c r="E23" s="120">
        <f t="shared" si="1"/>
        <v>0</v>
      </c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</row>
    <row r="24" spans="2:83" x14ac:dyDescent="0.25">
      <c r="B24" s="22" t="s">
        <v>28</v>
      </c>
      <c r="C24" s="17"/>
      <c r="D24" s="18"/>
      <c r="E24" s="120">
        <f t="shared" si="1"/>
        <v>0</v>
      </c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</row>
    <row r="25" spans="2:83" x14ac:dyDescent="0.25">
      <c r="B25" s="22" t="s">
        <v>28</v>
      </c>
      <c r="C25" s="17"/>
      <c r="D25" s="18"/>
      <c r="E25" s="120">
        <f t="shared" si="1"/>
        <v>0</v>
      </c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</row>
    <row r="26" spans="2:83" x14ac:dyDescent="0.25">
      <c r="B26" s="22" t="s">
        <v>28</v>
      </c>
      <c r="C26" s="17"/>
      <c r="D26" s="18"/>
      <c r="E26" s="120">
        <f t="shared" si="1"/>
        <v>0</v>
      </c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</row>
    <row r="27" spans="2:83" x14ac:dyDescent="0.25">
      <c r="B27" s="22" t="s">
        <v>28</v>
      </c>
      <c r="C27" s="17"/>
      <c r="D27" s="18"/>
      <c r="E27" s="120">
        <f t="shared" si="1"/>
        <v>0</v>
      </c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</row>
    <row r="28" spans="2:83" ht="14.25" customHeight="1" x14ac:dyDescent="0.25">
      <c r="B28" s="22" t="s">
        <v>28</v>
      </c>
      <c r="C28" s="17"/>
      <c r="D28" s="18"/>
      <c r="E28" s="120">
        <f t="shared" si="1"/>
        <v>0</v>
      </c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</row>
    <row r="29" spans="2:83" s="3" customFormat="1" ht="17.25" customHeight="1" thickBot="1" x14ac:dyDescent="0.3">
      <c r="J29" s="16"/>
    </row>
    <row r="30" spans="2:83" ht="39.75" customHeight="1" thickBot="1" x14ac:dyDescent="0.3">
      <c r="B30" s="194" t="s">
        <v>231</v>
      </c>
      <c r="C30" s="195"/>
      <c r="D30" s="196"/>
      <c r="E30" s="3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</row>
    <row r="31" spans="2:83" ht="36.75" customHeight="1" x14ac:dyDescent="0.25">
      <c r="B31" s="62" t="s">
        <v>39</v>
      </c>
      <c r="C31" s="62" t="s">
        <v>146</v>
      </c>
      <c r="D31" s="64" t="s">
        <v>242</v>
      </c>
      <c r="E31" s="64" t="s">
        <v>227</v>
      </c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</row>
    <row r="32" spans="2:83" x14ac:dyDescent="0.25">
      <c r="B32" s="17"/>
      <c r="C32" s="17"/>
      <c r="D32" s="33"/>
      <c r="E32" s="158">
        <f>SUM(D32*344)</f>
        <v>0</v>
      </c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</row>
    <row r="33" spans="2:83" x14ac:dyDescent="0.25">
      <c r="B33" s="17"/>
      <c r="C33" s="17"/>
      <c r="D33" s="33"/>
      <c r="E33" s="158">
        <f t="shared" ref="E33:E46" si="2">SUM(D33*344)</f>
        <v>0</v>
      </c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</row>
    <row r="34" spans="2:83" x14ac:dyDescent="0.25">
      <c r="B34" s="17"/>
      <c r="C34" s="17"/>
      <c r="D34" s="33"/>
      <c r="E34" s="158">
        <f t="shared" si="2"/>
        <v>0</v>
      </c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</row>
    <row r="35" spans="2:83" x14ac:dyDescent="0.25">
      <c r="B35" s="17"/>
      <c r="C35" s="17"/>
      <c r="D35" s="33"/>
      <c r="E35" s="158">
        <f t="shared" si="2"/>
        <v>0</v>
      </c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</row>
    <row r="36" spans="2:83" x14ac:dyDescent="0.25">
      <c r="B36" s="17"/>
      <c r="C36" s="17"/>
      <c r="D36" s="33"/>
      <c r="E36" s="158">
        <f t="shared" si="2"/>
        <v>0</v>
      </c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</row>
    <row r="37" spans="2:83" x14ac:dyDescent="0.25">
      <c r="B37" s="17"/>
      <c r="C37" s="17"/>
      <c r="D37" s="33"/>
      <c r="E37" s="158">
        <f t="shared" si="2"/>
        <v>0</v>
      </c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</row>
    <row r="38" spans="2:83" x14ac:dyDescent="0.25">
      <c r="B38" s="17"/>
      <c r="C38" s="17"/>
      <c r="D38" s="33"/>
      <c r="E38" s="158">
        <f t="shared" si="2"/>
        <v>0</v>
      </c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</row>
    <row r="39" spans="2:83" x14ac:dyDescent="0.25">
      <c r="B39" s="17"/>
      <c r="C39" s="17"/>
      <c r="D39" s="33"/>
      <c r="E39" s="158">
        <f t="shared" si="2"/>
        <v>0</v>
      </c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</row>
    <row r="40" spans="2:83" x14ac:dyDescent="0.25">
      <c r="B40" s="17"/>
      <c r="C40" s="17"/>
      <c r="D40" s="33"/>
      <c r="E40" s="158">
        <f t="shared" si="2"/>
        <v>0</v>
      </c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</row>
    <row r="41" spans="2:83" x14ac:dyDescent="0.25">
      <c r="B41" s="17"/>
      <c r="C41" s="17"/>
      <c r="D41" s="33"/>
      <c r="E41" s="158">
        <f t="shared" si="2"/>
        <v>0</v>
      </c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</row>
    <row r="42" spans="2:83" x14ac:dyDescent="0.25">
      <c r="B42" s="17"/>
      <c r="C42" s="17"/>
      <c r="D42" s="33"/>
      <c r="E42" s="158">
        <f t="shared" si="2"/>
        <v>0</v>
      </c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</row>
    <row r="43" spans="2:83" x14ac:dyDescent="0.25">
      <c r="B43" s="17"/>
      <c r="C43" s="17"/>
      <c r="D43" s="33"/>
      <c r="E43" s="158">
        <f t="shared" si="2"/>
        <v>0</v>
      </c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</row>
    <row r="44" spans="2:83" x14ac:dyDescent="0.25">
      <c r="B44" s="17"/>
      <c r="C44" s="17"/>
      <c r="D44" s="33"/>
      <c r="E44" s="158">
        <f t="shared" si="2"/>
        <v>0</v>
      </c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</row>
    <row r="45" spans="2:83" x14ac:dyDescent="0.25">
      <c r="B45" s="17"/>
      <c r="C45" s="17"/>
      <c r="D45" s="33"/>
      <c r="E45" s="158">
        <f t="shared" si="2"/>
        <v>0</v>
      </c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</row>
    <row r="46" spans="2:83" x14ac:dyDescent="0.25">
      <c r="B46" s="87"/>
      <c r="C46" s="17"/>
      <c r="D46" s="88"/>
      <c r="E46" s="158">
        <f t="shared" si="2"/>
        <v>0</v>
      </c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</row>
    <row r="47" spans="2:83" s="3" customFormat="1" x14ac:dyDescent="0.25">
      <c r="B47" s="85"/>
      <c r="C47" s="85"/>
      <c r="D47" s="86"/>
    </row>
    <row r="48" spans="2:83" s="3" customFormat="1" x14ac:dyDescent="0.25">
      <c r="B48" s="85"/>
      <c r="C48" s="85"/>
      <c r="D48" s="86"/>
    </row>
    <row r="49" spans="1:83" ht="45" x14ac:dyDescent="0.25">
      <c r="B49" s="62" t="s">
        <v>39</v>
      </c>
      <c r="C49" s="62" t="s">
        <v>189</v>
      </c>
      <c r="D49" s="62" t="s">
        <v>270</v>
      </c>
      <c r="E49" s="62" t="s">
        <v>191</v>
      </c>
      <c r="F49" s="62" t="s">
        <v>192</v>
      </c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</row>
    <row r="50" spans="1:83" x14ac:dyDescent="0.25">
      <c r="B50" s="17"/>
      <c r="C50" s="17"/>
      <c r="D50" s="83"/>
      <c r="E50" s="83"/>
      <c r="F50" s="119">
        <f>SUM(E50*12)</f>
        <v>0</v>
      </c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</row>
    <row r="51" spans="1:83" x14ac:dyDescent="0.25">
      <c r="B51" s="17"/>
      <c r="C51" s="17"/>
      <c r="D51" s="83"/>
      <c r="E51" s="83"/>
      <c r="F51" s="119">
        <f t="shared" ref="F51:F57" si="3">SUM(E51*12)</f>
        <v>0</v>
      </c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</row>
    <row r="52" spans="1:83" x14ac:dyDescent="0.25">
      <c r="B52" s="17"/>
      <c r="C52" s="17"/>
      <c r="D52" s="83"/>
      <c r="E52" s="83"/>
      <c r="F52" s="119">
        <f t="shared" si="3"/>
        <v>0</v>
      </c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</row>
    <row r="53" spans="1:83" x14ac:dyDescent="0.25">
      <c r="B53" s="17"/>
      <c r="C53" s="17"/>
      <c r="D53" s="83"/>
      <c r="E53" s="83"/>
      <c r="F53" s="119">
        <f t="shared" si="3"/>
        <v>0</v>
      </c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</row>
    <row r="54" spans="1:83" x14ac:dyDescent="0.25">
      <c r="B54" s="17"/>
      <c r="C54" s="17"/>
      <c r="D54" s="83"/>
      <c r="E54" s="83"/>
      <c r="F54" s="119">
        <f t="shared" si="3"/>
        <v>0</v>
      </c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</row>
    <row r="55" spans="1:83" x14ac:dyDescent="0.25">
      <c r="B55" s="17"/>
      <c r="C55" s="17"/>
      <c r="D55" s="83"/>
      <c r="E55" s="83"/>
      <c r="F55" s="119">
        <f t="shared" si="3"/>
        <v>0</v>
      </c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</row>
    <row r="56" spans="1:83" x14ac:dyDescent="0.25">
      <c r="B56" s="17"/>
      <c r="C56" s="17"/>
      <c r="D56" s="83"/>
      <c r="E56" s="83"/>
      <c r="F56" s="119">
        <f t="shared" si="3"/>
        <v>0</v>
      </c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</row>
    <row r="57" spans="1:83" x14ac:dyDescent="0.25">
      <c r="B57" s="17"/>
      <c r="C57" s="17"/>
      <c r="D57" s="83"/>
      <c r="E57" s="83"/>
      <c r="F57" s="119">
        <f t="shared" si="3"/>
        <v>0</v>
      </c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</row>
    <row r="58" spans="1:83" s="135" customFormat="1" x14ac:dyDescent="0.25">
      <c r="B58" s="147"/>
      <c r="C58" s="147"/>
      <c r="D58" s="152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</row>
    <row r="59" spans="1:83" s="56" customFormat="1" x14ac:dyDescent="0.25">
      <c r="A59" s="135"/>
      <c r="B59" s="135"/>
      <c r="C59" s="135"/>
      <c r="D59" s="135"/>
      <c r="E59" s="13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5"/>
      <c r="AS59" s="135"/>
      <c r="AT59" s="135"/>
      <c r="AU59" s="135"/>
      <c r="AV59" s="135"/>
      <c r="AW59" s="135"/>
      <c r="AX59" s="135"/>
      <c r="AY59" s="135"/>
      <c r="AZ59" s="135"/>
      <c r="BA59" s="135"/>
      <c r="BB59" s="135"/>
      <c r="BC59" s="135"/>
      <c r="BD59" s="135"/>
      <c r="BE59" s="135"/>
      <c r="BF59" s="135"/>
      <c r="BG59" s="135"/>
      <c r="BH59" s="135"/>
      <c r="BI59" s="135"/>
      <c r="BJ59" s="135"/>
      <c r="BK59" s="135"/>
      <c r="BL59" s="135"/>
      <c r="BM59" s="135"/>
      <c r="BN59" s="135"/>
      <c r="BO59" s="135"/>
      <c r="BP59" s="135"/>
      <c r="BQ59" s="135"/>
      <c r="BR59" s="135"/>
      <c r="BS59" s="135"/>
      <c r="BT59" s="135"/>
      <c r="BU59" s="135"/>
      <c r="BV59" s="135"/>
      <c r="BW59" s="135"/>
      <c r="BX59" s="135"/>
      <c r="BY59" s="135"/>
      <c r="BZ59" s="135"/>
      <c r="CA59" s="135"/>
      <c r="CB59" s="135"/>
      <c r="CC59" s="135"/>
      <c r="CD59" s="135"/>
      <c r="CE59" s="135"/>
    </row>
    <row r="60" spans="1:83" s="56" customFormat="1" x14ac:dyDescent="0.25">
      <c r="A60" s="135"/>
      <c r="B60" s="135"/>
      <c r="C60" s="184" t="s">
        <v>161</v>
      </c>
      <c r="D60" s="185"/>
      <c r="E60" s="153"/>
      <c r="F60" s="153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5"/>
      <c r="AS60" s="135"/>
      <c r="AT60" s="135"/>
      <c r="AU60" s="135"/>
      <c r="AV60" s="135"/>
      <c r="AW60" s="135"/>
      <c r="AX60" s="135"/>
      <c r="AY60" s="135"/>
      <c r="AZ60" s="135"/>
      <c r="BA60" s="135"/>
      <c r="BB60" s="135"/>
      <c r="BC60" s="135"/>
      <c r="BD60" s="135"/>
      <c r="BE60" s="135"/>
      <c r="BF60" s="135"/>
      <c r="BG60" s="135"/>
      <c r="BH60" s="135"/>
      <c r="BI60" s="135"/>
      <c r="BJ60" s="135"/>
      <c r="BK60" s="135"/>
      <c r="BL60" s="135"/>
      <c r="BM60" s="135"/>
      <c r="BN60" s="135"/>
      <c r="BO60" s="135"/>
      <c r="BP60" s="135"/>
      <c r="BQ60" s="135"/>
      <c r="BR60" s="135"/>
      <c r="BS60" s="135"/>
      <c r="BT60" s="135"/>
      <c r="BU60" s="135"/>
      <c r="BV60" s="135"/>
      <c r="BW60" s="135"/>
      <c r="BX60" s="135"/>
      <c r="BY60" s="135"/>
      <c r="BZ60" s="135"/>
      <c r="CA60" s="135"/>
      <c r="CB60" s="135"/>
      <c r="CC60" s="135"/>
      <c r="CD60" s="135"/>
      <c r="CE60" s="135"/>
    </row>
    <row r="61" spans="1:83" s="56" customFormat="1" x14ac:dyDescent="0.25">
      <c r="A61" s="135"/>
      <c r="B61" s="135"/>
      <c r="C61" s="154" t="s">
        <v>162</v>
      </c>
      <c r="D61" s="155">
        <f>SUM(E5:E7)</f>
        <v>0</v>
      </c>
      <c r="E61" s="156"/>
      <c r="F61" s="156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  <c r="AS61" s="135"/>
      <c r="AT61" s="135"/>
      <c r="AU61" s="135"/>
      <c r="AV61" s="135"/>
      <c r="AW61" s="135"/>
      <c r="AX61" s="135"/>
      <c r="AY61" s="135"/>
      <c r="AZ61" s="135"/>
      <c r="BA61" s="135"/>
      <c r="BB61" s="135"/>
      <c r="BC61" s="135"/>
      <c r="BD61" s="135"/>
      <c r="BE61" s="135"/>
      <c r="BF61" s="135"/>
      <c r="BG61" s="135"/>
      <c r="BH61" s="135"/>
      <c r="BI61" s="135"/>
      <c r="BJ61" s="135"/>
      <c r="BK61" s="135"/>
      <c r="BL61" s="135"/>
      <c r="BM61" s="135"/>
      <c r="BN61" s="135"/>
      <c r="BO61" s="135"/>
      <c r="BP61" s="135"/>
      <c r="BQ61" s="135"/>
      <c r="BR61" s="135"/>
      <c r="BS61" s="135"/>
      <c r="BT61" s="135"/>
      <c r="BU61" s="135"/>
      <c r="BV61" s="135"/>
      <c r="BW61" s="135"/>
      <c r="BX61" s="135"/>
      <c r="BY61" s="135"/>
      <c r="BZ61" s="135"/>
      <c r="CA61" s="135"/>
      <c r="CB61" s="135"/>
      <c r="CC61" s="135"/>
      <c r="CD61" s="135"/>
      <c r="CE61" s="135"/>
    </row>
    <row r="62" spans="1:83" s="56" customFormat="1" x14ac:dyDescent="0.25">
      <c r="A62" s="135"/>
      <c r="B62" s="135"/>
      <c r="C62" s="157" t="s">
        <v>163</v>
      </c>
      <c r="D62" s="155">
        <f>SUM(E11:E28)</f>
        <v>0</v>
      </c>
      <c r="E62" s="156"/>
      <c r="F62" s="156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AX62" s="135"/>
      <c r="AY62" s="135"/>
      <c r="AZ62" s="135"/>
      <c r="BA62" s="135"/>
      <c r="BB62" s="135"/>
      <c r="BC62" s="135"/>
      <c r="BD62" s="135"/>
      <c r="BE62" s="135"/>
      <c r="BF62" s="135"/>
      <c r="BG62" s="135"/>
      <c r="BH62" s="135"/>
      <c r="BI62" s="135"/>
      <c r="BJ62" s="135"/>
      <c r="BK62" s="135"/>
      <c r="BL62" s="135"/>
      <c r="BM62" s="135"/>
      <c r="BN62" s="135"/>
      <c r="BO62" s="135"/>
      <c r="BP62" s="135"/>
      <c r="BQ62" s="135"/>
      <c r="BR62" s="135"/>
      <c r="BS62" s="135"/>
      <c r="BT62" s="135"/>
      <c r="BU62" s="135"/>
      <c r="BV62" s="135"/>
      <c r="BW62" s="135"/>
      <c r="BX62" s="135"/>
      <c r="BY62" s="135"/>
      <c r="BZ62" s="135"/>
      <c r="CA62" s="135"/>
      <c r="CB62" s="135"/>
      <c r="CC62" s="135"/>
      <c r="CD62" s="135"/>
      <c r="CE62" s="135"/>
    </row>
    <row r="63" spans="1:83" s="56" customFormat="1" x14ac:dyDescent="0.25">
      <c r="A63" s="135"/>
      <c r="B63" s="135"/>
      <c r="C63" s="157" t="s">
        <v>164</v>
      </c>
      <c r="D63" s="155">
        <f>SUM(E32:E46) + SUM(F50:F57)</f>
        <v>0</v>
      </c>
      <c r="E63" s="156"/>
      <c r="F63" s="156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  <c r="AR63" s="135"/>
      <c r="AS63" s="135"/>
      <c r="AT63" s="135"/>
      <c r="AU63" s="135"/>
      <c r="AV63" s="135"/>
      <c r="AW63" s="135"/>
      <c r="AX63" s="135"/>
      <c r="AY63" s="135"/>
      <c r="AZ63" s="135"/>
      <c r="BA63" s="135"/>
      <c r="BB63" s="135"/>
      <c r="BC63" s="135"/>
      <c r="BD63" s="135"/>
      <c r="BE63" s="135"/>
      <c r="BF63" s="135"/>
      <c r="BG63" s="135"/>
      <c r="BH63" s="135"/>
      <c r="BI63" s="135"/>
      <c r="BJ63" s="135"/>
      <c r="BK63" s="135"/>
      <c r="BL63" s="135"/>
      <c r="BM63" s="135"/>
      <c r="BN63" s="135"/>
      <c r="BO63" s="135"/>
      <c r="BP63" s="135"/>
      <c r="BQ63" s="135"/>
      <c r="BR63" s="135"/>
      <c r="BS63" s="135"/>
      <c r="BT63" s="135"/>
      <c r="BU63" s="135"/>
      <c r="BV63" s="135"/>
      <c r="BW63" s="135"/>
      <c r="BX63" s="135"/>
      <c r="BY63" s="135"/>
      <c r="BZ63" s="135"/>
      <c r="CA63" s="135"/>
      <c r="CB63" s="135"/>
      <c r="CC63" s="135"/>
      <c r="CD63" s="135"/>
      <c r="CE63" s="135"/>
    </row>
    <row r="64" spans="1:83" s="56" customFormat="1" x14ac:dyDescent="0.25">
      <c r="A64" s="135"/>
      <c r="B64" s="135"/>
      <c r="C64" s="157" t="s">
        <v>161</v>
      </c>
      <c r="D64" s="155">
        <f>SUM(D63)-D61-D62</f>
        <v>0</v>
      </c>
      <c r="E64" s="156"/>
      <c r="F64" s="156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  <c r="AO64" s="135"/>
      <c r="AP64" s="135"/>
      <c r="AQ64" s="135"/>
      <c r="AR64" s="135"/>
      <c r="AS64" s="135"/>
      <c r="AT64" s="135"/>
      <c r="AU64" s="135"/>
      <c r="AV64" s="135"/>
      <c r="AW64" s="135"/>
      <c r="AX64" s="135"/>
      <c r="AY64" s="135"/>
      <c r="AZ64" s="135"/>
      <c r="BA64" s="135"/>
      <c r="BB64" s="135"/>
      <c r="BC64" s="135"/>
      <c r="BD64" s="135"/>
      <c r="BE64" s="135"/>
      <c r="BF64" s="135"/>
      <c r="BG64" s="135"/>
      <c r="BH64" s="135"/>
      <c r="BI64" s="135"/>
      <c r="BJ64" s="135"/>
      <c r="BK64" s="135"/>
      <c r="BL64" s="135"/>
      <c r="BM64" s="135"/>
      <c r="BN64" s="135"/>
      <c r="BO64" s="135"/>
      <c r="BP64" s="135"/>
      <c r="BQ64" s="135"/>
      <c r="BR64" s="135"/>
      <c r="BS64" s="135"/>
      <c r="BT64" s="135"/>
      <c r="BU64" s="135"/>
      <c r="BV64" s="135"/>
      <c r="BW64" s="135"/>
      <c r="BX64" s="135"/>
      <c r="BY64" s="135"/>
      <c r="BZ64" s="135"/>
      <c r="CA64" s="135"/>
      <c r="CB64" s="135"/>
      <c r="CC64" s="135"/>
      <c r="CD64" s="135"/>
      <c r="CE64" s="135"/>
    </row>
    <row r="65" spans="1:83" s="56" customFormat="1" x14ac:dyDescent="0.25">
      <c r="A65" s="135"/>
      <c r="B65" s="135"/>
      <c r="C65" s="135"/>
      <c r="D65" s="135"/>
      <c r="E65" s="13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5"/>
      <c r="BT65" s="135"/>
      <c r="BU65" s="135"/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</row>
    <row r="66" spans="1:83" s="56" customFormat="1" x14ac:dyDescent="0.25">
      <c r="A66" s="135"/>
      <c r="B66" s="135"/>
      <c r="C66" s="135"/>
      <c r="D66" s="135"/>
      <c r="E66" s="13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  <c r="BH66" s="135"/>
      <c r="BI66" s="135"/>
      <c r="BJ66" s="135"/>
      <c r="BK66" s="135"/>
      <c r="BL66" s="135"/>
      <c r="BM66" s="135"/>
      <c r="BN66" s="135"/>
      <c r="BO66" s="135"/>
      <c r="BP66" s="135"/>
      <c r="BQ66" s="135"/>
      <c r="BR66" s="135"/>
      <c r="BS66" s="135"/>
      <c r="BT66" s="135"/>
      <c r="BU66" s="135"/>
      <c r="BV66" s="135"/>
      <c r="BW66" s="135"/>
      <c r="BX66" s="135"/>
      <c r="BY66" s="135"/>
      <c r="BZ66" s="135"/>
      <c r="CA66" s="135"/>
      <c r="CB66" s="135"/>
      <c r="CC66" s="135"/>
      <c r="CD66" s="135"/>
      <c r="CE66" s="135"/>
    </row>
    <row r="67" spans="1:83" s="56" customFormat="1" x14ac:dyDescent="0.25">
      <c r="A67" s="135"/>
      <c r="B67" s="135"/>
      <c r="C67" s="135"/>
      <c r="D67" s="135"/>
      <c r="E67" s="13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5"/>
      <c r="BC67" s="135"/>
      <c r="BD67" s="135"/>
      <c r="BE67" s="135"/>
      <c r="BF67" s="135"/>
      <c r="BG67" s="135"/>
      <c r="BH67" s="135"/>
      <c r="BI67" s="135"/>
      <c r="BJ67" s="135"/>
      <c r="BK67" s="135"/>
      <c r="BL67" s="135"/>
      <c r="BM67" s="135"/>
      <c r="BN67" s="135"/>
      <c r="BO67" s="135"/>
      <c r="BP67" s="135"/>
      <c r="BQ67" s="135"/>
      <c r="BR67" s="135"/>
      <c r="BS67" s="135"/>
      <c r="BT67" s="135"/>
      <c r="BU67" s="135"/>
      <c r="BV67" s="135"/>
      <c r="BW67" s="135"/>
      <c r="BX67" s="135"/>
      <c r="BY67" s="135"/>
      <c r="BZ67" s="135"/>
      <c r="CA67" s="135"/>
      <c r="CB67" s="135"/>
      <c r="CC67" s="135"/>
      <c r="CD67" s="135"/>
      <c r="CE67" s="135"/>
    </row>
    <row r="68" spans="1:83" x14ac:dyDescent="0.25">
      <c r="B68" s="1"/>
      <c r="C68" s="1"/>
      <c r="D68" s="1"/>
      <c r="E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</row>
    <row r="69" spans="1:83" x14ac:dyDescent="0.25">
      <c r="B69" s="1"/>
      <c r="C69" s="1"/>
      <c r="D69" s="1"/>
      <c r="E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</row>
    <row r="70" spans="1:83" x14ac:dyDescent="0.25">
      <c r="B70" s="1"/>
      <c r="C70" s="1"/>
      <c r="D70" s="1"/>
      <c r="E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</row>
    <row r="71" spans="1:83" x14ac:dyDescent="0.25">
      <c r="B71" s="1"/>
      <c r="C71" s="1"/>
      <c r="D71" s="1"/>
      <c r="E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</row>
    <row r="72" spans="1:83" x14ac:dyDescent="0.25">
      <c r="B72" s="1"/>
      <c r="C72" s="1"/>
      <c r="D72" s="1"/>
      <c r="E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</row>
    <row r="73" spans="1:83" x14ac:dyDescent="0.25">
      <c r="B73" s="1"/>
      <c r="C73" s="1"/>
      <c r="D73" s="1"/>
      <c r="E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</row>
    <row r="74" spans="1:83" x14ac:dyDescent="0.25">
      <c r="B74" s="1"/>
      <c r="C74" s="1"/>
      <c r="D74" s="1"/>
      <c r="E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</row>
    <row r="75" spans="1:83" x14ac:dyDescent="0.25">
      <c r="B75" s="1"/>
      <c r="C75" s="1"/>
      <c r="D75" s="1"/>
      <c r="E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</row>
    <row r="76" spans="1:83" x14ac:dyDescent="0.25">
      <c r="B76" s="1"/>
      <c r="C76" s="1"/>
      <c r="D76" s="1"/>
      <c r="E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</row>
    <row r="77" spans="1:83" x14ac:dyDescent="0.25">
      <c r="B77" s="1"/>
      <c r="C77" s="1"/>
      <c r="D77" s="1"/>
      <c r="E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</row>
    <row r="78" spans="1:83" x14ac:dyDescent="0.25">
      <c r="B78" s="1"/>
      <c r="C78" s="1"/>
      <c r="D78" s="1"/>
      <c r="E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</row>
    <row r="79" spans="1:83" x14ac:dyDescent="0.25">
      <c r="B79" s="1"/>
      <c r="C79" s="1"/>
      <c r="D79" s="1"/>
      <c r="E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</row>
    <row r="80" spans="1:83" x14ac:dyDescent="0.25">
      <c r="B80" s="1"/>
      <c r="C80" s="1"/>
      <c r="D80" s="1"/>
      <c r="E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</row>
    <row r="81" spans="2:83" x14ac:dyDescent="0.25">
      <c r="B81" s="1"/>
      <c r="C81" s="1"/>
      <c r="D81" s="1"/>
      <c r="E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</row>
    <row r="82" spans="2:83" x14ac:dyDescent="0.25">
      <c r="B82" s="1"/>
      <c r="C82" s="1"/>
      <c r="D82" s="1"/>
      <c r="E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</row>
    <row r="83" spans="2:83" x14ac:dyDescent="0.25">
      <c r="B83" s="1"/>
      <c r="C83" s="1"/>
      <c r="D83" s="1"/>
      <c r="E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</row>
    <row r="84" spans="2:83" x14ac:dyDescent="0.25">
      <c r="B84" s="1"/>
      <c r="C84" s="1"/>
      <c r="D84" s="1"/>
      <c r="E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</row>
    <row r="85" spans="2:83" x14ac:dyDescent="0.25">
      <c r="B85" s="1"/>
      <c r="C85" s="1"/>
      <c r="D85" s="1"/>
      <c r="E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</row>
    <row r="86" spans="2:83" x14ac:dyDescent="0.25">
      <c r="B86" s="1"/>
      <c r="C86" s="1"/>
      <c r="D86" s="1"/>
      <c r="E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</row>
    <row r="87" spans="2:83" x14ac:dyDescent="0.25">
      <c r="B87" s="1"/>
      <c r="C87" s="1"/>
      <c r="D87" s="1"/>
      <c r="E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</row>
    <row r="88" spans="2:83" x14ac:dyDescent="0.25">
      <c r="B88" s="1"/>
      <c r="C88" s="1"/>
      <c r="D88" s="1"/>
      <c r="E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</row>
    <row r="89" spans="2:83" x14ac:dyDescent="0.25">
      <c r="B89" s="1"/>
      <c r="C89" s="1"/>
      <c r="D89" s="1"/>
      <c r="E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</row>
    <row r="90" spans="2:83" x14ac:dyDescent="0.25">
      <c r="B90" s="1"/>
      <c r="C90" s="1"/>
      <c r="D90" s="1"/>
      <c r="E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</row>
    <row r="91" spans="2:83" x14ac:dyDescent="0.25">
      <c r="B91" s="1"/>
      <c r="C91" s="1"/>
      <c r="D91" s="1"/>
      <c r="E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</row>
    <row r="92" spans="2:83" x14ac:dyDescent="0.25">
      <c r="B92" s="1"/>
      <c r="C92" s="1"/>
      <c r="D92" s="1"/>
      <c r="E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</row>
    <row r="93" spans="2:83" x14ac:dyDescent="0.25">
      <c r="B93" s="1"/>
      <c r="C93" s="1"/>
      <c r="D93" s="1"/>
      <c r="E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</row>
    <row r="94" spans="2:83" x14ac:dyDescent="0.25">
      <c r="B94" s="1"/>
      <c r="C94" s="1"/>
      <c r="D94" s="1"/>
      <c r="E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</row>
    <row r="95" spans="2:83" x14ac:dyDescent="0.25">
      <c r="B95" s="1"/>
      <c r="C95" s="1"/>
      <c r="D95" s="1"/>
      <c r="E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</row>
    <row r="96" spans="2:83" x14ac:dyDescent="0.25">
      <c r="B96" s="1"/>
      <c r="C96" s="1"/>
      <c r="D96" s="1"/>
      <c r="E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</row>
    <row r="97" spans="2:83" x14ac:dyDescent="0.25">
      <c r="B97" s="1"/>
      <c r="C97" s="1"/>
      <c r="D97" s="1"/>
      <c r="E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</row>
    <row r="98" spans="2:83" x14ac:dyDescent="0.25">
      <c r="B98" s="1"/>
      <c r="C98" s="1"/>
      <c r="D98" s="1"/>
      <c r="E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</row>
    <row r="99" spans="2:83" x14ac:dyDescent="0.25">
      <c r="B99" s="1"/>
      <c r="C99" s="1"/>
      <c r="D99" s="1"/>
      <c r="E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</row>
    <row r="100" spans="2:83" x14ac:dyDescent="0.25">
      <c r="B100" s="1"/>
      <c r="C100" s="1"/>
      <c r="D100" s="1"/>
      <c r="E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</row>
    <row r="101" spans="2:83" x14ac:dyDescent="0.25">
      <c r="B101" s="1"/>
      <c r="C101" s="1"/>
      <c r="D101" s="1"/>
      <c r="E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</row>
    <row r="102" spans="2:83" x14ac:dyDescent="0.25">
      <c r="B102" s="1"/>
      <c r="C102" s="1"/>
      <c r="D102" s="1"/>
      <c r="E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</row>
    <row r="103" spans="2:83" x14ac:dyDescent="0.25">
      <c r="B103" s="1"/>
      <c r="C103" s="1"/>
      <c r="D103" s="1"/>
      <c r="E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</row>
    <row r="104" spans="2:83" x14ac:dyDescent="0.25">
      <c r="B104" s="1"/>
      <c r="C104" s="1"/>
      <c r="D104" s="1"/>
      <c r="E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</row>
    <row r="105" spans="2:83" x14ac:dyDescent="0.25">
      <c r="B105" s="1"/>
      <c r="C105" s="1"/>
      <c r="D105" s="1"/>
      <c r="E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</row>
    <row r="106" spans="2:83" x14ac:dyDescent="0.25">
      <c r="B106" s="1"/>
      <c r="C106" s="1"/>
      <c r="D106" s="1"/>
      <c r="E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</row>
    <row r="107" spans="2:83" x14ac:dyDescent="0.25">
      <c r="B107" s="1"/>
      <c r="C107" s="1"/>
      <c r="D107" s="1"/>
      <c r="E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</row>
    <row r="108" spans="2:83" x14ac:dyDescent="0.25">
      <c r="B108" s="1"/>
      <c r="C108" s="1"/>
      <c r="D108" s="1"/>
      <c r="E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</row>
    <row r="109" spans="2:83" x14ac:dyDescent="0.25">
      <c r="B109" s="1"/>
      <c r="C109" s="1"/>
      <c r="D109" s="1"/>
      <c r="E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</row>
    <row r="110" spans="2:83" x14ac:dyDescent="0.25">
      <c r="B110" s="1"/>
      <c r="C110" s="1"/>
      <c r="D110" s="1"/>
      <c r="E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</row>
    <row r="111" spans="2:83" x14ac:dyDescent="0.25">
      <c r="B111" s="1"/>
      <c r="C111" s="1"/>
      <c r="D111" s="1"/>
      <c r="E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</row>
    <row r="112" spans="2:83" x14ac:dyDescent="0.25">
      <c r="B112" s="1"/>
      <c r="C112" s="1"/>
      <c r="D112" s="1"/>
      <c r="E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</row>
    <row r="113" spans="2:83" x14ac:dyDescent="0.25">
      <c r="B113" s="1"/>
      <c r="C113" s="1"/>
      <c r="D113" s="1"/>
      <c r="E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</row>
    <row r="114" spans="2:83" x14ac:dyDescent="0.25">
      <c r="B114" s="1"/>
      <c r="C114" s="1"/>
      <c r="D114" s="1"/>
      <c r="E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</row>
    <row r="115" spans="2:83" x14ac:dyDescent="0.25">
      <c r="B115" s="1"/>
      <c r="C115" s="1"/>
      <c r="D115" s="1"/>
      <c r="E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</row>
    <row r="116" spans="2:83" x14ac:dyDescent="0.25">
      <c r="B116" s="1"/>
      <c r="C116" s="1"/>
      <c r="D116" s="1"/>
      <c r="E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</row>
    <row r="117" spans="2:83" x14ac:dyDescent="0.25">
      <c r="B117" s="1"/>
      <c r="C117" s="1"/>
      <c r="D117" s="1"/>
      <c r="E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</row>
    <row r="118" spans="2:83" x14ac:dyDescent="0.25">
      <c r="B118" s="1"/>
      <c r="C118" s="1"/>
      <c r="D118" s="1"/>
      <c r="E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</row>
    <row r="119" spans="2:83" x14ac:dyDescent="0.25">
      <c r="B119" s="1"/>
      <c r="C119" s="1"/>
      <c r="D119" s="1"/>
      <c r="E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</row>
    <row r="120" spans="2:83" x14ac:dyDescent="0.25">
      <c r="B120" s="1"/>
      <c r="C120" s="1"/>
      <c r="D120" s="1"/>
      <c r="E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</row>
    <row r="121" spans="2:83" x14ac:dyDescent="0.25">
      <c r="B121" s="1"/>
      <c r="C121" s="1"/>
      <c r="D121" s="1"/>
      <c r="E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</row>
    <row r="122" spans="2:83" x14ac:dyDescent="0.25">
      <c r="B122" s="1"/>
      <c r="C122" s="1"/>
      <c r="D122" s="1"/>
      <c r="E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</row>
    <row r="123" spans="2:83" x14ac:dyDescent="0.25">
      <c r="B123" s="1"/>
      <c r="C123" s="1"/>
      <c r="D123" s="1"/>
      <c r="E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</row>
    <row r="124" spans="2:83" x14ac:dyDescent="0.25">
      <c r="B124" s="1"/>
      <c r="C124" s="1"/>
      <c r="D124" s="1"/>
      <c r="E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</row>
    <row r="125" spans="2:83" x14ac:dyDescent="0.25">
      <c r="B125" s="1"/>
      <c r="C125" s="1"/>
      <c r="D125" s="1"/>
      <c r="E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</row>
    <row r="126" spans="2:83" x14ac:dyDescent="0.25">
      <c r="B126" s="1"/>
      <c r="C126" s="1"/>
      <c r="D126" s="1"/>
      <c r="E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</row>
    <row r="127" spans="2:83" x14ac:dyDescent="0.25">
      <c r="B127" s="1"/>
      <c r="C127" s="1"/>
      <c r="D127" s="1"/>
      <c r="E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</row>
    <row r="128" spans="2:83" x14ac:dyDescent="0.25">
      <c r="B128" s="1"/>
      <c r="C128" s="1"/>
      <c r="D128" s="1"/>
      <c r="E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</row>
    <row r="129" spans="2:83" x14ac:dyDescent="0.25">
      <c r="B129" s="1"/>
      <c r="C129" s="1"/>
      <c r="D129" s="1"/>
      <c r="E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</row>
    <row r="130" spans="2:83" x14ac:dyDescent="0.25">
      <c r="B130" s="1"/>
      <c r="C130" s="1"/>
      <c r="D130" s="1"/>
      <c r="E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</row>
    <row r="131" spans="2:83" x14ac:dyDescent="0.25">
      <c r="B131" s="1"/>
      <c r="C131" s="1"/>
      <c r="D131" s="1"/>
      <c r="E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</row>
    <row r="132" spans="2:83" x14ac:dyDescent="0.25">
      <c r="B132" s="1"/>
      <c r="C132" s="1"/>
      <c r="D132" s="1"/>
      <c r="E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</row>
    <row r="133" spans="2:83" x14ac:dyDescent="0.25">
      <c r="B133" s="1"/>
      <c r="C133" s="1"/>
      <c r="D133" s="1"/>
      <c r="E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</row>
    <row r="134" spans="2:83" x14ac:dyDescent="0.25">
      <c r="B134" s="1"/>
      <c r="C134" s="1"/>
      <c r="D134" s="1"/>
      <c r="E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</row>
    <row r="135" spans="2:83" x14ac:dyDescent="0.25">
      <c r="B135" s="1"/>
      <c r="C135" s="1"/>
      <c r="D135" s="1"/>
      <c r="E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</row>
    <row r="136" spans="2:83" x14ac:dyDescent="0.25">
      <c r="B136" s="1"/>
      <c r="C136" s="1"/>
      <c r="D136" s="1"/>
      <c r="E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</row>
    <row r="137" spans="2:83" x14ac:dyDescent="0.25">
      <c r="B137" s="1"/>
      <c r="C137" s="1"/>
      <c r="D137" s="1"/>
      <c r="E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</row>
    <row r="138" spans="2:83" x14ac:dyDescent="0.25">
      <c r="B138" s="1"/>
      <c r="C138" s="1"/>
      <c r="D138" s="1"/>
      <c r="E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</row>
    <row r="139" spans="2:83" x14ac:dyDescent="0.25">
      <c r="B139" s="1"/>
      <c r="C139" s="1"/>
      <c r="D139" s="1"/>
      <c r="E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</row>
    <row r="140" spans="2:83" x14ac:dyDescent="0.25">
      <c r="B140" s="1"/>
      <c r="C140" s="1"/>
      <c r="D140" s="1"/>
      <c r="E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</row>
    <row r="141" spans="2:83" x14ac:dyDescent="0.25">
      <c r="B141" s="1"/>
      <c r="C141" s="1"/>
      <c r="D141" s="1"/>
      <c r="E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</row>
    <row r="142" spans="2:83" x14ac:dyDescent="0.25">
      <c r="B142" s="1"/>
      <c r="C142" s="1"/>
      <c r="D142" s="1"/>
      <c r="E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</row>
    <row r="143" spans="2:83" x14ac:dyDescent="0.25">
      <c r="B143" s="1"/>
      <c r="C143" s="1"/>
      <c r="D143" s="1"/>
      <c r="E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</row>
    <row r="144" spans="2:83" x14ac:dyDescent="0.25">
      <c r="B144" s="1"/>
      <c r="C144" s="1"/>
      <c r="D144" s="1"/>
      <c r="E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</row>
    <row r="145" spans="2:83" x14ac:dyDescent="0.25">
      <c r="B145" s="1"/>
      <c r="C145" s="1"/>
      <c r="D145" s="1"/>
      <c r="E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</row>
    <row r="146" spans="2:83" x14ac:dyDescent="0.25">
      <c r="B146" s="1"/>
      <c r="C146" s="1"/>
      <c r="D146" s="1"/>
      <c r="E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</row>
    <row r="147" spans="2:83" x14ac:dyDescent="0.25">
      <c r="B147" s="1"/>
      <c r="C147" s="1"/>
      <c r="D147" s="1"/>
      <c r="E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</row>
    <row r="148" spans="2:83" x14ac:dyDescent="0.25">
      <c r="B148" s="1"/>
      <c r="C148" s="1"/>
      <c r="D148" s="1"/>
      <c r="E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</row>
    <row r="149" spans="2:83" x14ac:dyDescent="0.25">
      <c r="B149" s="1"/>
      <c r="C149" s="1"/>
      <c r="D149" s="1"/>
      <c r="E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</row>
    <row r="150" spans="2:83" x14ac:dyDescent="0.25">
      <c r="B150" s="1"/>
      <c r="C150" s="1"/>
      <c r="D150" s="1"/>
      <c r="E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</row>
    <row r="151" spans="2:83" x14ac:dyDescent="0.25">
      <c r="B151" s="1"/>
      <c r="C151" s="1"/>
      <c r="D151" s="1"/>
      <c r="E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</row>
    <row r="152" spans="2:83" x14ac:dyDescent="0.25">
      <c r="B152" s="1"/>
      <c r="C152" s="1"/>
      <c r="D152" s="1"/>
      <c r="E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</row>
    <row r="153" spans="2:83" x14ac:dyDescent="0.25">
      <c r="B153" s="1"/>
      <c r="C153" s="1"/>
      <c r="D153" s="1"/>
      <c r="E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</row>
    <row r="154" spans="2:83" x14ac:dyDescent="0.25">
      <c r="B154" s="1"/>
      <c r="C154" s="1"/>
      <c r="D154" s="1"/>
      <c r="E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</row>
    <row r="155" spans="2:83" x14ac:dyDescent="0.25">
      <c r="B155" s="1"/>
      <c r="C155" s="1"/>
      <c r="D155" s="1"/>
      <c r="E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</row>
    <row r="156" spans="2:83" x14ac:dyDescent="0.25">
      <c r="B156" s="1"/>
      <c r="C156" s="1"/>
      <c r="D156" s="1"/>
      <c r="E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</row>
    <row r="157" spans="2:83" x14ac:dyDescent="0.25">
      <c r="B157" s="1"/>
      <c r="C157" s="1"/>
      <c r="D157" s="1"/>
      <c r="E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</row>
    <row r="158" spans="2:83" x14ac:dyDescent="0.25">
      <c r="B158" s="1"/>
      <c r="C158" s="1"/>
      <c r="D158" s="1"/>
      <c r="E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</row>
    <row r="159" spans="2:83" x14ac:dyDescent="0.25">
      <c r="B159" s="1"/>
      <c r="C159" s="1"/>
      <c r="D159" s="1"/>
      <c r="E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</row>
    <row r="160" spans="2:83" x14ac:dyDescent="0.25">
      <c r="B160" s="1"/>
      <c r="C160" s="1"/>
      <c r="D160" s="1"/>
      <c r="E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</row>
    <row r="161" spans="2:83" x14ac:dyDescent="0.25">
      <c r="B161" s="1"/>
      <c r="C161" s="1"/>
      <c r="D161" s="1"/>
      <c r="E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</row>
    <row r="162" spans="2:83" x14ac:dyDescent="0.25">
      <c r="B162" s="1"/>
      <c r="C162" s="1"/>
      <c r="D162" s="1"/>
      <c r="E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</row>
    <row r="163" spans="2:83" x14ac:dyDescent="0.25">
      <c r="B163" s="1"/>
      <c r="C163" s="1"/>
      <c r="D163" s="1"/>
      <c r="E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</row>
    <row r="164" spans="2:83" x14ac:dyDescent="0.25">
      <c r="B164" s="1"/>
      <c r="C164" s="1"/>
      <c r="D164" s="1"/>
      <c r="E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</row>
    <row r="165" spans="2:83" x14ac:dyDescent="0.25">
      <c r="B165" s="1"/>
      <c r="C165" s="1"/>
      <c r="D165" s="1"/>
      <c r="E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</row>
    <row r="166" spans="2:83" x14ac:dyDescent="0.25">
      <c r="B166" s="1"/>
      <c r="C166" s="1"/>
      <c r="D166" s="1"/>
      <c r="E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</row>
    <row r="167" spans="2:83" x14ac:dyDescent="0.25">
      <c r="B167" s="1"/>
      <c r="C167" s="1"/>
      <c r="D167" s="1"/>
      <c r="E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</row>
    <row r="168" spans="2:83" x14ac:dyDescent="0.25">
      <c r="B168" s="1"/>
      <c r="C168" s="1"/>
      <c r="D168" s="1"/>
      <c r="E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</row>
    <row r="169" spans="2:83" x14ac:dyDescent="0.25">
      <c r="B169" s="1"/>
      <c r="C169" s="1"/>
      <c r="D169" s="1"/>
      <c r="E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</row>
    <row r="170" spans="2:83" x14ac:dyDescent="0.25">
      <c r="B170" s="1"/>
      <c r="C170" s="1"/>
      <c r="D170" s="1"/>
      <c r="E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</row>
    <row r="171" spans="2:83" x14ac:dyDescent="0.25">
      <c r="B171" s="1"/>
      <c r="C171" s="1"/>
      <c r="D171" s="1"/>
      <c r="E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</row>
    <row r="172" spans="2:83" x14ac:dyDescent="0.25">
      <c r="B172" s="1"/>
      <c r="C172" s="1"/>
      <c r="D172" s="1"/>
      <c r="E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</row>
    <row r="173" spans="2:83" x14ac:dyDescent="0.25">
      <c r="B173" s="1"/>
      <c r="C173" s="1"/>
      <c r="D173" s="1"/>
      <c r="E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</row>
    <row r="174" spans="2:83" x14ac:dyDescent="0.25">
      <c r="B174" s="1"/>
      <c r="C174" s="1"/>
      <c r="D174" s="1"/>
      <c r="E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</row>
    <row r="175" spans="2:83" x14ac:dyDescent="0.25">
      <c r="B175" s="1"/>
      <c r="C175" s="1"/>
      <c r="D175" s="1"/>
      <c r="E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</row>
    <row r="176" spans="2:83" x14ac:dyDescent="0.25">
      <c r="B176" s="1"/>
      <c r="C176" s="1"/>
      <c r="D176" s="1"/>
      <c r="E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</row>
    <row r="177" spans="2:83" x14ac:dyDescent="0.25">
      <c r="B177" s="1"/>
      <c r="C177" s="1"/>
      <c r="D177" s="1"/>
      <c r="E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</row>
    <row r="178" spans="2:83" x14ac:dyDescent="0.25">
      <c r="B178" s="1"/>
      <c r="C178" s="1"/>
      <c r="D178" s="1"/>
      <c r="E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</row>
    <row r="179" spans="2:83" x14ac:dyDescent="0.25">
      <c r="B179" s="1"/>
      <c r="C179" s="1"/>
      <c r="D179" s="1"/>
      <c r="E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</row>
    <row r="180" spans="2:83" x14ac:dyDescent="0.25">
      <c r="B180" s="1"/>
      <c r="C180" s="1"/>
      <c r="D180" s="1"/>
      <c r="E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</row>
    <row r="181" spans="2:83" x14ac:dyDescent="0.25">
      <c r="B181" s="1"/>
      <c r="C181" s="1"/>
      <c r="D181" s="1"/>
      <c r="E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</row>
    <row r="182" spans="2:83" x14ac:dyDescent="0.25">
      <c r="B182" s="1"/>
      <c r="C182" s="1"/>
      <c r="D182" s="1"/>
      <c r="E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</row>
    <row r="183" spans="2:83" x14ac:dyDescent="0.25">
      <c r="B183" s="1"/>
      <c r="C183" s="1"/>
      <c r="D183" s="1"/>
      <c r="E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</row>
    <row r="184" spans="2:83" x14ac:dyDescent="0.25">
      <c r="B184" s="1"/>
      <c r="C184" s="1"/>
      <c r="D184" s="1"/>
      <c r="E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</row>
    <row r="185" spans="2:83" x14ac:dyDescent="0.25">
      <c r="B185" s="1"/>
      <c r="C185" s="1"/>
      <c r="D185" s="1"/>
      <c r="E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</row>
    <row r="186" spans="2:83" x14ac:dyDescent="0.25">
      <c r="B186" s="1"/>
      <c r="C186" s="1"/>
      <c r="D186" s="1"/>
      <c r="E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</row>
    <row r="187" spans="2:83" x14ac:dyDescent="0.25">
      <c r="B187" s="1"/>
      <c r="C187" s="1"/>
      <c r="D187" s="1"/>
      <c r="E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</row>
    <row r="188" spans="2:83" x14ac:dyDescent="0.25">
      <c r="B188" s="1"/>
      <c r="C188" s="1"/>
      <c r="D188" s="1"/>
      <c r="E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</row>
    <row r="189" spans="2:83" x14ac:dyDescent="0.25">
      <c r="B189" s="1"/>
      <c r="C189" s="1"/>
      <c r="D189" s="1"/>
      <c r="E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</row>
    <row r="190" spans="2:83" x14ac:dyDescent="0.25">
      <c r="B190" s="1"/>
      <c r="C190" s="1"/>
      <c r="D190" s="1"/>
      <c r="E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</row>
    <row r="191" spans="2:83" x14ac:dyDescent="0.25">
      <c r="B191" s="1"/>
      <c r="C191" s="1"/>
      <c r="D191" s="1"/>
      <c r="E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</row>
    <row r="192" spans="2:83" x14ac:dyDescent="0.25">
      <c r="B192" s="1"/>
      <c r="C192" s="1"/>
      <c r="D192" s="1"/>
      <c r="E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</row>
    <row r="193" spans="2:83" x14ac:dyDescent="0.25">
      <c r="B193" s="1"/>
      <c r="C193" s="1"/>
      <c r="D193" s="1"/>
      <c r="E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</row>
    <row r="194" spans="2:83" x14ac:dyDescent="0.25">
      <c r="B194" s="1"/>
      <c r="C194" s="1"/>
      <c r="D194" s="1"/>
      <c r="E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</row>
    <row r="195" spans="2:83" x14ac:dyDescent="0.25">
      <c r="B195" s="1"/>
      <c r="C195" s="1"/>
      <c r="D195" s="1"/>
      <c r="E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</row>
    <row r="196" spans="2:83" x14ac:dyDescent="0.25">
      <c r="B196" s="1"/>
      <c r="C196" s="1"/>
      <c r="D196" s="1"/>
      <c r="E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</row>
    <row r="197" spans="2:83" x14ac:dyDescent="0.25">
      <c r="B197" s="1"/>
      <c r="C197" s="1"/>
      <c r="D197" s="1"/>
      <c r="E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</row>
    <row r="198" spans="2:83" x14ac:dyDescent="0.25">
      <c r="B198" s="1"/>
      <c r="C198" s="1"/>
      <c r="D198" s="1"/>
      <c r="E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</row>
    <row r="199" spans="2:83" x14ac:dyDescent="0.25">
      <c r="B199" s="1"/>
      <c r="C199" s="1"/>
      <c r="D199" s="1"/>
      <c r="E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</row>
    <row r="200" spans="2:83" x14ac:dyDescent="0.25">
      <c r="B200" s="1"/>
      <c r="C200" s="1"/>
      <c r="D200" s="1"/>
      <c r="E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</row>
    <row r="201" spans="2:83" x14ac:dyDescent="0.25">
      <c r="B201" s="1"/>
      <c r="C201" s="1"/>
      <c r="D201" s="1"/>
      <c r="E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</row>
    <row r="202" spans="2:83" x14ac:dyDescent="0.25">
      <c r="B202" s="1"/>
      <c r="C202" s="1"/>
      <c r="D202" s="1"/>
      <c r="E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</row>
    <row r="203" spans="2:83" x14ac:dyDescent="0.25">
      <c r="B203" s="1"/>
      <c r="C203" s="1"/>
      <c r="D203" s="1"/>
      <c r="E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</row>
    <row r="204" spans="2:83" x14ac:dyDescent="0.25">
      <c r="B204" s="1"/>
      <c r="C204" s="1"/>
      <c r="D204" s="1"/>
      <c r="E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</row>
    <row r="205" spans="2:83" x14ac:dyDescent="0.25">
      <c r="B205" s="1"/>
      <c r="C205" s="1"/>
      <c r="D205" s="1"/>
      <c r="E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</row>
    <row r="206" spans="2:83" x14ac:dyDescent="0.25">
      <c r="B206" s="1"/>
      <c r="C206" s="1"/>
      <c r="D206" s="1"/>
      <c r="E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</row>
    <row r="207" spans="2:83" x14ac:dyDescent="0.25">
      <c r="B207" s="1"/>
      <c r="C207" s="1"/>
      <c r="D207" s="1"/>
      <c r="E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</row>
    <row r="208" spans="2:83" x14ac:dyDescent="0.25">
      <c r="B208" s="1"/>
      <c r="C208" s="1"/>
      <c r="D208" s="1"/>
      <c r="E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</row>
    <row r="209" spans="2:83" x14ac:dyDescent="0.25">
      <c r="B209" s="1"/>
      <c r="C209" s="1"/>
      <c r="D209" s="1"/>
      <c r="E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</row>
    <row r="210" spans="2:83" x14ac:dyDescent="0.25">
      <c r="B210" s="1"/>
      <c r="C210" s="1"/>
      <c r="D210" s="1"/>
      <c r="E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</row>
    <row r="211" spans="2:83" x14ac:dyDescent="0.25">
      <c r="B211" s="1"/>
      <c r="C211" s="1"/>
      <c r="D211" s="1"/>
      <c r="E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</row>
    <row r="212" spans="2:83" x14ac:dyDescent="0.25">
      <c r="B212" s="1"/>
      <c r="C212" s="1"/>
      <c r="D212" s="1"/>
      <c r="E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</row>
    <row r="213" spans="2:83" x14ac:dyDescent="0.25">
      <c r="B213" s="1"/>
      <c r="C213" s="1"/>
      <c r="D213" s="1"/>
      <c r="E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</row>
    <row r="214" spans="2:83" x14ac:dyDescent="0.25">
      <c r="B214" s="1"/>
      <c r="C214" s="1"/>
      <c r="D214" s="1"/>
      <c r="E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</row>
    <row r="215" spans="2:83" x14ac:dyDescent="0.25">
      <c r="B215" s="1"/>
      <c r="C215" s="1"/>
      <c r="D215" s="1"/>
      <c r="E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</row>
    <row r="216" spans="2:83" x14ac:dyDescent="0.25">
      <c r="B216" s="1"/>
      <c r="C216" s="1"/>
      <c r="D216" s="1"/>
      <c r="E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</row>
    <row r="217" spans="2:83" x14ac:dyDescent="0.25">
      <c r="B217" s="1"/>
      <c r="C217" s="1"/>
      <c r="D217" s="1"/>
      <c r="E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</row>
    <row r="218" spans="2:83" x14ac:dyDescent="0.25">
      <c r="B218" s="1"/>
      <c r="C218" s="1"/>
      <c r="D218" s="1"/>
      <c r="E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</row>
    <row r="219" spans="2:83" x14ac:dyDescent="0.25">
      <c r="B219" s="1"/>
      <c r="C219" s="1"/>
      <c r="D219" s="1"/>
      <c r="E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</row>
    <row r="220" spans="2:83" x14ac:dyDescent="0.25">
      <c r="B220" s="1"/>
      <c r="C220" s="1"/>
      <c r="D220" s="1"/>
      <c r="E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</row>
    <row r="221" spans="2:83" x14ac:dyDescent="0.25">
      <c r="B221" s="1"/>
      <c r="C221" s="1"/>
      <c r="D221" s="1"/>
      <c r="E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</row>
    <row r="222" spans="2:83" x14ac:dyDescent="0.25">
      <c r="B222" s="1"/>
      <c r="C222" s="1"/>
      <c r="D222" s="1"/>
      <c r="E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</row>
    <row r="223" spans="2:83" x14ac:dyDescent="0.25">
      <c r="B223" s="1"/>
      <c r="C223" s="1"/>
      <c r="D223" s="1"/>
      <c r="E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</row>
    <row r="224" spans="2:83" x14ac:dyDescent="0.25">
      <c r="B224" s="1"/>
      <c r="C224" s="1"/>
      <c r="D224" s="1"/>
      <c r="E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</row>
    <row r="225" spans="2:83" x14ac:dyDescent="0.25">
      <c r="B225" s="1"/>
      <c r="C225" s="1"/>
      <c r="D225" s="1"/>
      <c r="E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</row>
    <row r="226" spans="2:83" x14ac:dyDescent="0.25">
      <c r="B226" s="1"/>
      <c r="C226" s="1"/>
      <c r="D226" s="1"/>
      <c r="E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</row>
    <row r="227" spans="2:83" x14ac:dyDescent="0.25">
      <c r="B227" s="1"/>
      <c r="C227" s="1"/>
      <c r="D227" s="1"/>
      <c r="E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</row>
    <row r="228" spans="2:83" x14ac:dyDescent="0.25">
      <c r="B228" s="1"/>
      <c r="C228" s="1"/>
      <c r="D228" s="1"/>
      <c r="E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</row>
    <row r="229" spans="2:83" x14ac:dyDescent="0.25">
      <c r="B229" s="1"/>
      <c r="C229" s="1"/>
      <c r="D229" s="1"/>
      <c r="E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</row>
    <row r="230" spans="2:83" x14ac:dyDescent="0.25">
      <c r="B230" s="1"/>
      <c r="C230" s="1"/>
      <c r="D230" s="1"/>
      <c r="E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</row>
    <row r="231" spans="2:83" x14ac:dyDescent="0.25">
      <c r="B231" s="1"/>
      <c r="C231" s="1"/>
      <c r="D231" s="1"/>
      <c r="E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</row>
    <row r="232" spans="2:83" x14ac:dyDescent="0.25">
      <c r="B232" s="1"/>
      <c r="C232" s="1"/>
      <c r="D232" s="1"/>
      <c r="E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</row>
    <row r="233" spans="2:83" x14ac:dyDescent="0.25">
      <c r="B233" s="1"/>
      <c r="C233" s="1"/>
      <c r="D233" s="1"/>
      <c r="E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</row>
    <row r="234" spans="2:83" x14ac:dyDescent="0.25">
      <c r="B234" s="1"/>
      <c r="C234" s="1"/>
      <c r="D234" s="1"/>
      <c r="E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</row>
    <row r="235" spans="2:83" x14ac:dyDescent="0.25">
      <c r="B235" s="1"/>
      <c r="C235" s="1"/>
      <c r="D235" s="1"/>
      <c r="E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</row>
    <row r="236" spans="2:83" x14ac:dyDescent="0.25">
      <c r="B236" s="1"/>
      <c r="C236" s="1"/>
      <c r="D236" s="1"/>
      <c r="E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</row>
    <row r="237" spans="2:83" x14ac:dyDescent="0.25">
      <c r="B237" s="1"/>
      <c r="C237" s="1"/>
      <c r="D237" s="1"/>
      <c r="E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</row>
    <row r="238" spans="2:83" x14ac:dyDescent="0.25">
      <c r="B238" s="1"/>
      <c r="C238" s="1"/>
      <c r="D238" s="1"/>
      <c r="E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</row>
    <row r="239" spans="2:83" x14ac:dyDescent="0.25">
      <c r="B239" s="1"/>
      <c r="C239" s="1"/>
      <c r="D239" s="1"/>
      <c r="E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</row>
    <row r="240" spans="2:83" x14ac:dyDescent="0.25">
      <c r="B240" s="1"/>
      <c r="C240" s="1"/>
      <c r="D240" s="1"/>
      <c r="E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</row>
    <row r="241" spans="2:83" x14ac:dyDescent="0.25">
      <c r="B241" s="1"/>
      <c r="C241" s="1"/>
      <c r="D241" s="1"/>
      <c r="E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</row>
    <row r="242" spans="2:83" x14ac:dyDescent="0.25">
      <c r="B242" s="1"/>
      <c r="C242" s="1"/>
      <c r="D242" s="1"/>
      <c r="E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</row>
    <row r="243" spans="2:83" x14ac:dyDescent="0.25">
      <c r="B243" s="1"/>
      <c r="C243" s="1"/>
      <c r="D243" s="1"/>
      <c r="E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</row>
    <row r="244" spans="2:83" x14ac:dyDescent="0.25">
      <c r="B244" s="1"/>
      <c r="C244" s="1"/>
      <c r="D244" s="1"/>
      <c r="E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</row>
    <row r="245" spans="2:83" x14ac:dyDescent="0.25">
      <c r="B245" s="1"/>
      <c r="C245" s="1"/>
      <c r="D245" s="1"/>
      <c r="E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</row>
    <row r="246" spans="2:83" x14ac:dyDescent="0.25">
      <c r="B246" s="1"/>
      <c r="C246" s="1"/>
      <c r="D246" s="1"/>
      <c r="E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</row>
    <row r="247" spans="2:83" x14ac:dyDescent="0.25">
      <c r="B247" s="1"/>
      <c r="C247" s="1"/>
      <c r="D247" s="1"/>
      <c r="E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</row>
    <row r="248" spans="2:83" x14ac:dyDescent="0.25">
      <c r="B248" s="1"/>
      <c r="C248" s="1"/>
      <c r="D248" s="1"/>
      <c r="E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</row>
    <row r="249" spans="2:83" x14ac:dyDescent="0.25">
      <c r="B249" s="1"/>
      <c r="C249" s="1"/>
      <c r="D249" s="1"/>
      <c r="E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</row>
    <row r="250" spans="2:83" x14ac:dyDescent="0.25">
      <c r="B250" s="1"/>
      <c r="C250" s="1"/>
      <c r="D250" s="1"/>
      <c r="E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</row>
    <row r="251" spans="2:83" x14ac:dyDescent="0.25">
      <c r="B251" s="1"/>
      <c r="C251" s="1"/>
      <c r="D251" s="1"/>
      <c r="E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</row>
    <row r="252" spans="2:83" x14ac:dyDescent="0.25">
      <c r="B252" s="1"/>
      <c r="C252" s="1"/>
      <c r="D252" s="1"/>
      <c r="E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</row>
    <row r="253" spans="2:83" x14ac:dyDescent="0.25">
      <c r="B253" s="1"/>
      <c r="C253" s="1"/>
      <c r="D253" s="1"/>
      <c r="E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</row>
    <row r="254" spans="2:83" x14ac:dyDescent="0.25">
      <c r="B254" s="1"/>
      <c r="C254" s="1"/>
      <c r="D254" s="1"/>
      <c r="E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</row>
    <row r="255" spans="2:83" x14ac:dyDescent="0.25">
      <c r="B255" s="1"/>
      <c r="C255" s="1"/>
      <c r="D255" s="1"/>
      <c r="E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</row>
    <row r="256" spans="2:83" x14ac:dyDescent="0.25">
      <c r="B256" s="1"/>
      <c r="C256" s="1"/>
      <c r="D256" s="1"/>
      <c r="E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</row>
    <row r="257" spans="2:83" x14ac:dyDescent="0.25">
      <c r="B257" s="1"/>
      <c r="C257" s="1"/>
      <c r="D257" s="1"/>
      <c r="E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</row>
    <row r="258" spans="2:83" x14ac:dyDescent="0.25">
      <c r="B258" s="1"/>
      <c r="C258" s="1"/>
      <c r="D258" s="1"/>
      <c r="E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</row>
    <row r="259" spans="2:83" x14ac:dyDescent="0.25">
      <c r="B259" s="1"/>
      <c r="C259" s="1"/>
      <c r="D259" s="1"/>
      <c r="E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</row>
    <row r="260" spans="2:83" x14ac:dyDescent="0.25">
      <c r="B260" s="1"/>
      <c r="C260" s="1"/>
      <c r="D260" s="1"/>
      <c r="E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</row>
    <row r="261" spans="2:83" x14ac:dyDescent="0.25">
      <c r="B261" s="1"/>
      <c r="C261" s="1"/>
      <c r="D261" s="1"/>
      <c r="E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</row>
    <row r="262" spans="2:83" x14ac:dyDescent="0.25">
      <c r="B262" s="1"/>
      <c r="C262" s="1"/>
      <c r="D262" s="1"/>
      <c r="E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</row>
    <row r="263" spans="2:83" x14ac:dyDescent="0.25">
      <c r="B263" s="1"/>
      <c r="C263" s="1"/>
      <c r="D263" s="1"/>
      <c r="E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</row>
    <row r="264" spans="2:83" x14ac:dyDescent="0.25">
      <c r="B264" s="1"/>
      <c r="C264" s="1"/>
      <c r="D264" s="1"/>
      <c r="E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</row>
    <row r="265" spans="2:83" x14ac:dyDescent="0.25">
      <c r="B265" s="1"/>
      <c r="C265" s="1"/>
      <c r="D265" s="1"/>
      <c r="E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</row>
    <row r="266" spans="2:83" x14ac:dyDescent="0.25">
      <c r="B266" s="1"/>
      <c r="C266" s="1"/>
      <c r="D266" s="1"/>
      <c r="E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</row>
    <row r="267" spans="2:83" x14ac:dyDescent="0.25">
      <c r="B267" s="1"/>
      <c r="C267" s="1"/>
      <c r="D267" s="1"/>
      <c r="E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</row>
    <row r="268" spans="2:83" x14ac:dyDescent="0.25">
      <c r="B268" s="1"/>
      <c r="C268" s="1"/>
      <c r="D268" s="1"/>
      <c r="E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</row>
    <row r="269" spans="2:83" x14ac:dyDescent="0.25">
      <c r="B269" s="1"/>
      <c r="C269" s="1"/>
      <c r="D269" s="1"/>
      <c r="E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</row>
    <row r="270" spans="2:83" x14ac:dyDescent="0.25">
      <c r="B270" s="1"/>
      <c r="C270" s="1"/>
      <c r="D270" s="1"/>
      <c r="E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</row>
    <row r="271" spans="2:83" x14ac:dyDescent="0.25">
      <c r="B271" s="1"/>
      <c r="C271" s="1"/>
      <c r="D271" s="1"/>
      <c r="E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</row>
    <row r="272" spans="2:83" x14ac:dyDescent="0.25">
      <c r="B272" s="1"/>
      <c r="C272" s="1"/>
      <c r="D272" s="1"/>
      <c r="E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</row>
    <row r="273" spans="2:83" x14ac:dyDescent="0.25">
      <c r="B273" s="1"/>
      <c r="C273" s="1"/>
      <c r="D273" s="1"/>
      <c r="E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</row>
    <row r="274" spans="2:83" x14ac:dyDescent="0.25">
      <c r="B274" s="1"/>
      <c r="C274" s="1"/>
      <c r="D274" s="1"/>
      <c r="E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</row>
    <row r="275" spans="2:83" x14ac:dyDescent="0.25">
      <c r="B275" s="1"/>
      <c r="C275" s="1"/>
      <c r="D275" s="1"/>
      <c r="E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</row>
    <row r="276" spans="2:83" x14ac:dyDescent="0.25">
      <c r="B276" s="1"/>
      <c r="C276" s="1"/>
      <c r="D276" s="1"/>
      <c r="E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</row>
    <row r="277" spans="2:83" x14ac:dyDescent="0.25">
      <c r="B277" s="1"/>
      <c r="C277" s="1"/>
      <c r="D277" s="1"/>
      <c r="E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</row>
    <row r="278" spans="2:83" x14ac:dyDescent="0.25">
      <c r="B278" s="1"/>
      <c r="C278" s="1"/>
      <c r="D278" s="1"/>
      <c r="E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</row>
    <row r="279" spans="2:83" x14ac:dyDescent="0.25">
      <c r="B279" s="1"/>
      <c r="C279" s="1"/>
      <c r="D279" s="1"/>
      <c r="E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</row>
    <row r="280" spans="2:83" x14ac:dyDescent="0.25">
      <c r="B280" s="1"/>
      <c r="C280" s="1"/>
      <c r="D280" s="1"/>
      <c r="E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</row>
    <row r="281" spans="2:83" x14ac:dyDescent="0.25">
      <c r="B281" s="1"/>
      <c r="C281" s="1"/>
      <c r="D281" s="1"/>
      <c r="E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</row>
    <row r="282" spans="2:83" x14ac:dyDescent="0.25">
      <c r="B282" s="1"/>
      <c r="C282" s="1"/>
      <c r="D282" s="1"/>
      <c r="E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</row>
    <row r="283" spans="2:83" x14ac:dyDescent="0.25">
      <c r="B283" s="1"/>
      <c r="C283" s="1"/>
      <c r="D283" s="1"/>
      <c r="E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</row>
    <row r="284" spans="2:83" x14ac:dyDescent="0.25">
      <c r="B284" s="1"/>
      <c r="C284" s="1"/>
      <c r="D284" s="1"/>
      <c r="E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</row>
    <row r="285" spans="2:83" x14ac:dyDescent="0.25">
      <c r="B285" s="1"/>
      <c r="C285" s="1"/>
      <c r="D285" s="1"/>
      <c r="E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</row>
    <row r="286" spans="2:83" x14ac:dyDescent="0.25">
      <c r="B286" s="1"/>
      <c r="C286" s="1"/>
      <c r="D286" s="1"/>
      <c r="E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</row>
    <row r="287" spans="2:83" x14ac:dyDescent="0.25">
      <c r="B287" s="1"/>
      <c r="C287" s="1"/>
      <c r="D287" s="1"/>
      <c r="E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</row>
    <row r="288" spans="2:83" x14ac:dyDescent="0.25">
      <c r="B288" s="1"/>
      <c r="C288" s="1"/>
      <c r="D288" s="1"/>
      <c r="E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</row>
    <row r="289" spans="2:83" x14ac:dyDescent="0.25">
      <c r="B289" s="1"/>
      <c r="C289" s="1"/>
      <c r="D289" s="1"/>
      <c r="E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</row>
    <row r="290" spans="2:83" x14ac:dyDescent="0.25">
      <c r="B290" s="1"/>
      <c r="C290" s="1"/>
      <c r="D290" s="1"/>
      <c r="E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</row>
    <row r="291" spans="2:83" x14ac:dyDescent="0.25">
      <c r="B291" s="1"/>
      <c r="C291" s="1"/>
      <c r="D291" s="1"/>
      <c r="E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</row>
    <row r="292" spans="2:83" x14ac:dyDescent="0.25">
      <c r="B292" s="1"/>
      <c r="C292" s="1"/>
      <c r="D292" s="1"/>
      <c r="E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</row>
    <row r="293" spans="2:83" x14ac:dyDescent="0.25">
      <c r="B293" s="1"/>
      <c r="C293" s="1"/>
      <c r="D293" s="1"/>
      <c r="E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</row>
    <row r="294" spans="2:83" x14ac:dyDescent="0.25">
      <c r="B294" s="1"/>
      <c r="C294" s="1"/>
      <c r="D294" s="1"/>
      <c r="E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</row>
    <row r="295" spans="2:83" x14ac:dyDescent="0.25">
      <c r="B295" s="1"/>
      <c r="C295" s="1"/>
      <c r="D295" s="1"/>
      <c r="E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</row>
    <row r="296" spans="2:83" x14ac:dyDescent="0.25">
      <c r="B296" s="1"/>
      <c r="C296" s="1"/>
      <c r="D296" s="1"/>
      <c r="E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</row>
    <row r="297" spans="2:83" x14ac:dyDescent="0.25">
      <c r="B297" s="1"/>
      <c r="C297" s="1"/>
      <c r="D297" s="1"/>
      <c r="E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</row>
    <row r="298" spans="2:83" x14ac:dyDescent="0.25">
      <c r="B298" s="1"/>
      <c r="C298" s="1"/>
      <c r="D298" s="1"/>
      <c r="E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</row>
    <row r="299" spans="2:83" x14ac:dyDescent="0.25">
      <c r="B299" s="1"/>
      <c r="C299" s="1"/>
      <c r="D299" s="1"/>
      <c r="E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</row>
    <row r="300" spans="2:83" x14ac:dyDescent="0.25">
      <c r="B300" s="1"/>
      <c r="C300" s="1"/>
      <c r="D300" s="1"/>
      <c r="E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</row>
    <row r="301" spans="2:83" x14ac:dyDescent="0.25">
      <c r="B301" s="1"/>
      <c r="C301" s="1"/>
      <c r="D301" s="1"/>
      <c r="E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</row>
    <row r="302" spans="2:83" x14ac:dyDescent="0.25">
      <c r="B302" s="1"/>
      <c r="C302" s="1"/>
      <c r="D302" s="1"/>
      <c r="E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</row>
    <row r="303" spans="2:83" x14ac:dyDescent="0.25">
      <c r="B303" s="1"/>
      <c r="C303" s="1"/>
      <c r="D303" s="1"/>
      <c r="E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</row>
    <row r="304" spans="2:83" x14ac:dyDescent="0.25">
      <c r="B304" s="1"/>
      <c r="C304" s="1"/>
      <c r="D304" s="1"/>
      <c r="E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</row>
    <row r="305" spans="2:83" x14ac:dyDescent="0.25">
      <c r="B305" s="1"/>
      <c r="C305" s="1"/>
      <c r="D305" s="1"/>
      <c r="E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</row>
    <row r="306" spans="2:83" x14ac:dyDescent="0.25">
      <c r="B306" s="1"/>
      <c r="C306" s="1"/>
      <c r="D306" s="1"/>
      <c r="E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</row>
    <row r="307" spans="2:83" x14ac:dyDescent="0.25">
      <c r="B307" s="1"/>
      <c r="C307" s="1"/>
      <c r="D307" s="1"/>
      <c r="E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</row>
    <row r="308" spans="2:83" x14ac:dyDescent="0.25">
      <c r="B308" s="1"/>
      <c r="C308" s="1"/>
      <c r="D308" s="1"/>
      <c r="E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</row>
    <row r="309" spans="2:83" x14ac:dyDescent="0.25">
      <c r="B309" s="1"/>
      <c r="C309" s="1"/>
      <c r="D309" s="1"/>
      <c r="E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</row>
    <row r="310" spans="2:83" x14ac:dyDescent="0.25">
      <c r="B310" s="1"/>
      <c r="C310" s="1"/>
      <c r="D310" s="1"/>
      <c r="E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</row>
    <row r="311" spans="2:83" x14ac:dyDescent="0.25">
      <c r="B311" s="1"/>
      <c r="C311" s="1"/>
      <c r="D311" s="1"/>
      <c r="E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</row>
    <row r="312" spans="2:83" x14ac:dyDescent="0.25">
      <c r="B312" s="1"/>
      <c r="C312" s="1"/>
      <c r="D312" s="1"/>
      <c r="E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</row>
    <row r="313" spans="2:83" x14ac:dyDescent="0.25">
      <c r="B313" s="1"/>
      <c r="C313" s="1"/>
      <c r="D313" s="1"/>
      <c r="E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</row>
    <row r="314" spans="2:83" x14ac:dyDescent="0.25">
      <c r="B314" s="1"/>
      <c r="C314" s="1"/>
      <c r="D314" s="1"/>
      <c r="E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</row>
    <row r="315" spans="2:83" x14ac:dyDescent="0.25">
      <c r="B315" s="1"/>
      <c r="C315" s="1"/>
      <c r="D315" s="1"/>
      <c r="E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</row>
    <row r="316" spans="2:83" x14ac:dyDescent="0.25">
      <c r="B316" s="1"/>
      <c r="C316" s="1"/>
      <c r="D316" s="1"/>
      <c r="E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</row>
    <row r="317" spans="2:83" x14ac:dyDescent="0.25">
      <c r="B317" s="1"/>
      <c r="C317" s="1"/>
      <c r="D317" s="1"/>
      <c r="E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</row>
    <row r="318" spans="2:83" x14ac:dyDescent="0.25">
      <c r="B318" s="1"/>
      <c r="C318" s="1"/>
      <c r="D318" s="1"/>
      <c r="E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</row>
    <row r="319" spans="2:83" x14ac:dyDescent="0.25">
      <c r="B319" s="1"/>
      <c r="C319" s="1"/>
      <c r="D319" s="1"/>
      <c r="E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</row>
    <row r="320" spans="2:83" x14ac:dyDescent="0.25">
      <c r="B320" s="1"/>
      <c r="C320" s="1"/>
      <c r="D320" s="1"/>
      <c r="E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</row>
    <row r="321" spans="2:83" x14ac:dyDescent="0.25">
      <c r="B321" s="1"/>
      <c r="C321" s="1"/>
      <c r="D321" s="1"/>
      <c r="E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</row>
    <row r="322" spans="2:83" x14ac:dyDescent="0.25">
      <c r="B322" s="1"/>
      <c r="C322" s="1"/>
      <c r="D322" s="1"/>
      <c r="E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</row>
    <row r="323" spans="2:83" x14ac:dyDescent="0.25">
      <c r="B323" s="1"/>
      <c r="C323" s="1"/>
      <c r="D323" s="1"/>
      <c r="E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</row>
    <row r="324" spans="2:83" x14ac:dyDescent="0.25">
      <c r="B324" s="1"/>
      <c r="C324" s="1"/>
      <c r="D324" s="1"/>
      <c r="E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</row>
    <row r="325" spans="2:83" x14ac:dyDescent="0.25">
      <c r="B325" s="1"/>
      <c r="C325" s="1"/>
      <c r="D325" s="1"/>
      <c r="E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</row>
    <row r="326" spans="2:83" x14ac:dyDescent="0.25">
      <c r="B326" s="1"/>
      <c r="C326" s="1"/>
      <c r="D326" s="1"/>
      <c r="E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</row>
    <row r="327" spans="2:83" x14ac:dyDescent="0.25">
      <c r="B327" s="1"/>
      <c r="C327" s="1"/>
      <c r="D327" s="1"/>
      <c r="E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</row>
    <row r="328" spans="2:83" x14ac:dyDescent="0.25">
      <c r="B328" s="1"/>
      <c r="C328" s="1"/>
      <c r="D328" s="1"/>
      <c r="E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</row>
    <row r="329" spans="2:83" x14ac:dyDescent="0.25">
      <c r="B329" s="1"/>
      <c r="C329" s="1"/>
      <c r="D329" s="1"/>
      <c r="E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</row>
    <row r="330" spans="2:83" x14ac:dyDescent="0.25">
      <c r="B330" s="1"/>
      <c r="C330" s="1"/>
      <c r="D330" s="1"/>
      <c r="E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</row>
    <row r="331" spans="2:83" x14ac:dyDescent="0.25">
      <c r="B331" s="1"/>
      <c r="C331" s="1"/>
      <c r="D331" s="1"/>
      <c r="E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</row>
    <row r="332" spans="2:83" x14ac:dyDescent="0.25">
      <c r="B332" s="1"/>
      <c r="C332" s="1"/>
      <c r="D332" s="1"/>
      <c r="E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</row>
  </sheetData>
  <sheetProtection algorithmName="SHA-512" hashValue="M8mnAygZ2SlubIboU8x0uJL3qO3BAxLKX039rYBYJAw/FPGHTKMapbPsUZ+Wu1lQRv+5+IiS9eUeQMPaNZUsSQ==" saltValue="nX2OQTHuIY3eIYkljhhR4w==" spinCount="100000" sheet="1" sort="0" autoFilter="0"/>
  <mergeCells count="5">
    <mergeCell ref="C60:D60"/>
    <mergeCell ref="B3:E3"/>
    <mergeCell ref="B1:E1"/>
    <mergeCell ref="B9:E9"/>
    <mergeCell ref="B30:D30"/>
  </mergeCells>
  <pageMargins left="0.7" right="0.7" top="0.75" bottom="0.75" header="0.3" footer="0.3"/>
  <pageSetup paperSize="5" scale="62" fitToHeight="0" pageOrder="overThenDown" orientation="landscape" r:id="rId1"/>
  <ignoredErrors>
    <ignoredError sqref="E47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LIST!$D$5:$D$116</xm:f>
          </x14:formula1>
          <xm:sqref>C58</xm:sqref>
        </x14:dataValidation>
        <x14:dataValidation type="list" allowBlank="1" showInputMessage="1" showErrorMessage="1">
          <x14:formula1>
            <xm:f>LIST!$D$5:$D$116</xm:f>
          </x14:formula1>
          <xm:sqref>C47:C48</xm:sqref>
        </x14:dataValidation>
        <x14:dataValidation type="list" allowBlank="1" showInputMessage="1" showErrorMessage="1">
          <x14:formula1>
            <xm:f>LIST!$D$3:$D$116</xm:f>
          </x14:formula1>
          <xm:sqref>C32:C46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69"/>
  <sheetViews>
    <sheetView workbookViewId="0">
      <selection activeCell="G72" sqref="G72"/>
    </sheetView>
  </sheetViews>
  <sheetFormatPr defaultRowHeight="15" x14ac:dyDescent="0.25"/>
  <cols>
    <col min="1" max="1" width="2.5703125" customWidth="1"/>
    <col min="2" max="2" width="54.7109375" customWidth="1"/>
    <col min="3" max="3" width="72.7109375" customWidth="1"/>
    <col min="4" max="4" width="17.42578125" customWidth="1"/>
    <col min="5" max="5" width="16.85546875" customWidth="1"/>
    <col min="6" max="6" width="10.85546875" customWidth="1"/>
  </cols>
  <sheetData>
    <row r="1" spans="1:55" ht="39.75" customHeight="1" thickBot="1" x14ac:dyDescent="0.3">
      <c r="A1" s="1"/>
      <c r="B1" s="189" t="s">
        <v>214</v>
      </c>
      <c r="C1" s="190"/>
      <c r="D1" s="190"/>
      <c r="E1" s="19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8.75" thickBot="1" x14ac:dyDescent="0.3">
      <c r="A2" s="1"/>
      <c r="B2" s="32"/>
      <c r="C2" s="32"/>
      <c r="D2" s="32"/>
      <c r="E2" s="3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31.5" customHeight="1" x14ac:dyDescent="0.25">
      <c r="A3" s="1"/>
      <c r="B3" s="197" t="s">
        <v>236</v>
      </c>
      <c r="C3" s="198"/>
      <c r="D3" s="198"/>
      <c r="E3" s="199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x14ac:dyDescent="0.25">
      <c r="A4" s="1"/>
      <c r="B4" s="98" t="s">
        <v>158</v>
      </c>
      <c r="C4" s="63" t="s">
        <v>140</v>
      </c>
      <c r="D4" s="63" t="s">
        <v>160</v>
      </c>
      <c r="E4" s="100" t="s">
        <v>37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x14ac:dyDescent="0.25">
      <c r="A5" s="1"/>
      <c r="B5" s="99" t="s">
        <v>223</v>
      </c>
      <c r="C5" s="23"/>
      <c r="D5" s="81"/>
      <c r="E5" s="131">
        <f>SUM(D5*12)</f>
        <v>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x14ac:dyDescent="0.25">
      <c r="A6" s="1"/>
      <c r="B6" s="99" t="s">
        <v>188</v>
      </c>
      <c r="C6" s="23"/>
      <c r="D6" s="81"/>
      <c r="E6" s="131">
        <f t="shared" ref="E6:E8" si="0">SUM(D6*12)</f>
        <v>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x14ac:dyDescent="0.25">
      <c r="A7" s="1"/>
      <c r="B7" s="134" t="s">
        <v>241</v>
      </c>
      <c r="C7" s="26"/>
      <c r="D7" s="82"/>
      <c r="E7" s="131">
        <f t="shared" si="0"/>
        <v>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s="1" customFormat="1" x14ac:dyDescent="0.25">
      <c r="B8" s="134" t="s">
        <v>224</v>
      </c>
      <c r="C8" s="26"/>
      <c r="D8" s="82"/>
      <c r="E8" s="130">
        <f t="shared" si="0"/>
        <v>0</v>
      </c>
    </row>
    <row r="9" spans="1:55" s="135" customFormat="1" x14ac:dyDescent="0.25">
      <c r="B9" s="136"/>
      <c r="C9" s="137"/>
      <c r="D9" s="138"/>
      <c r="E9" s="70"/>
    </row>
    <row r="10" spans="1:55" s="135" customFormat="1" x14ac:dyDescent="0.25">
      <c r="B10" s="136"/>
      <c r="C10" s="137"/>
      <c r="D10" s="138"/>
      <c r="E10" s="70"/>
    </row>
    <row r="11" spans="1:55" s="56" customFormat="1" ht="27.75" customHeight="1" x14ac:dyDescent="0.25">
      <c r="A11" s="135"/>
      <c r="B11" s="205" t="s">
        <v>237</v>
      </c>
      <c r="C11" s="206"/>
      <c r="D11" s="206"/>
      <c r="E11" s="206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</row>
    <row r="12" spans="1:55" s="56" customFormat="1" x14ac:dyDescent="0.25">
      <c r="A12" s="135"/>
      <c r="B12" s="139" t="s">
        <v>183</v>
      </c>
      <c r="C12" s="140" t="s">
        <v>172</v>
      </c>
      <c r="D12" s="141" t="s">
        <v>160</v>
      </c>
      <c r="E12" s="142" t="s">
        <v>0</v>
      </c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</row>
    <row r="13" spans="1:55" x14ac:dyDescent="0.25">
      <c r="A13" s="1"/>
      <c r="B13" s="102" t="s">
        <v>152</v>
      </c>
      <c r="C13" s="17"/>
      <c r="D13" s="80"/>
      <c r="E13" s="128">
        <f>SUM(D13*12)</f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x14ac:dyDescent="0.25">
      <c r="A14" s="1"/>
      <c r="B14" s="103" t="s">
        <v>184</v>
      </c>
      <c r="C14" s="87"/>
      <c r="D14" s="104"/>
      <c r="E14" s="129">
        <f>SUM(D14*12)</f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s="1" customFormat="1" x14ac:dyDescent="0.25">
      <c r="B15" s="103" t="s">
        <v>226</v>
      </c>
      <c r="C15" s="26"/>
      <c r="D15" s="78"/>
      <c r="E15" s="130">
        <f>SUM(D15*12)</f>
        <v>0</v>
      </c>
    </row>
    <row r="16" spans="1:55" s="1" customFormat="1" ht="15.75" thickBot="1" x14ac:dyDescent="0.3">
      <c r="A16" s="3"/>
      <c r="B16" s="3"/>
      <c r="C16" s="3"/>
      <c r="D16" s="30"/>
      <c r="E16" s="3"/>
    </row>
    <row r="17" spans="1:55" ht="32.25" customHeight="1" x14ac:dyDescent="0.25">
      <c r="A17" s="1"/>
      <c r="B17" s="200" t="s">
        <v>238</v>
      </c>
      <c r="C17" s="201"/>
      <c r="D17" s="201"/>
      <c r="E17" s="20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5.75" customHeight="1" x14ac:dyDescent="0.25">
      <c r="A18" s="1"/>
      <c r="B18" s="101" t="s">
        <v>38</v>
      </c>
      <c r="C18" s="62" t="s">
        <v>140</v>
      </c>
      <c r="D18" s="62" t="s">
        <v>160</v>
      </c>
      <c r="E18" s="64" t="s"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x14ac:dyDescent="0.25">
      <c r="A19" s="1"/>
      <c r="B19" s="102" t="s">
        <v>29</v>
      </c>
      <c r="C19" s="17"/>
      <c r="D19" s="79"/>
      <c r="E19" s="126">
        <f>SUM(D19*12)</f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x14ac:dyDescent="0.25">
      <c r="A20" s="1"/>
      <c r="B20" s="102" t="s">
        <v>2</v>
      </c>
      <c r="C20" s="17"/>
      <c r="D20" s="79"/>
      <c r="E20" s="126">
        <f t="shared" ref="E20:E38" si="1">SUM(D20*12)</f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x14ac:dyDescent="0.25">
      <c r="A21" s="1"/>
      <c r="B21" s="102" t="s">
        <v>142</v>
      </c>
      <c r="C21" s="17"/>
      <c r="D21" s="79"/>
      <c r="E21" s="126">
        <f t="shared" si="1"/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x14ac:dyDescent="0.25">
      <c r="A22" s="1"/>
      <c r="B22" s="102" t="s">
        <v>30</v>
      </c>
      <c r="C22" s="17"/>
      <c r="D22" s="79"/>
      <c r="E22" s="126">
        <f t="shared" si="1"/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x14ac:dyDescent="0.25">
      <c r="A23" s="1"/>
      <c r="B23" s="102" t="s">
        <v>31</v>
      </c>
      <c r="C23" s="17"/>
      <c r="D23" s="79"/>
      <c r="E23" s="126">
        <f t="shared" si="1"/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x14ac:dyDescent="0.25">
      <c r="A24" s="1"/>
      <c r="B24" s="102" t="s">
        <v>32</v>
      </c>
      <c r="C24" s="17"/>
      <c r="D24" s="79"/>
      <c r="E24" s="126">
        <f t="shared" si="1"/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x14ac:dyDescent="0.25">
      <c r="A25" s="1"/>
      <c r="B25" s="102" t="s">
        <v>33</v>
      </c>
      <c r="C25" s="17"/>
      <c r="D25" s="79"/>
      <c r="E25" s="126">
        <f t="shared" si="1"/>
        <v>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x14ac:dyDescent="0.25">
      <c r="A26" s="1"/>
      <c r="B26" s="102" t="s">
        <v>34</v>
      </c>
      <c r="C26" s="17"/>
      <c r="D26" s="79"/>
      <c r="E26" s="126">
        <f t="shared" si="1"/>
        <v>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x14ac:dyDescent="0.25">
      <c r="A27" s="1"/>
      <c r="B27" s="102" t="s">
        <v>35</v>
      </c>
      <c r="C27" s="17"/>
      <c r="D27" s="79"/>
      <c r="E27" s="126">
        <f t="shared" si="1"/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x14ac:dyDescent="0.25">
      <c r="A28" s="1"/>
      <c r="B28" s="102" t="s">
        <v>26</v>
      </c>
      <c r="C28" s="17"/>
      <c r="D28" s="79"/>
      <c r="E28" s="126">
        <f t="shared" si="1"/>
        <v>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x14ac:dyDescent="0.25">
      <c r="A29" s="1"/>
      <c r="B29" s="102" t="s">
        <v>36</v>
      </c>
      <c r="C29" s="17"/>
      <c r="D29" s="79"/>
      <c r="E29" s="126">
        <f t="shared" si="1"/>
        <v>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x14ac:dyDescent="0.25">
      <c r="A30" s="1"/>
      <c r="B30" s="102" t="s">
        <v>28</v>
      </c>
      <c r="C30" s="17"/>
      <c r="D30" s="79"/>
      <c r="E30" s="126">
        <f t="shared" si="1"/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x14ac:dyDescent="0.25">
      <c r="A31" s="1"/>
      <c r="B31" s="102" t="s">
        <v>28</v>
      </c>
      <c r="C31" s="17"/>
      <c r="D31" s="79"/>
      <c r="E31" s="126">
        <f t="shared" si="1"/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x14ac:dyDescent="0.25">
      <c r="A32" s="1"/>
      <c r="B32" s="102" t="s">
        <v>28</v>
      </c>
      <c r="C32" s="17"/>
      <c r="D32" s="79"/>
      <c r="E32" s="126">
        <f t="shared" si="1"/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 x14ac:dyDescent="0.25">
      <c r="A33" s="1"/>
      <c r="B33" s="102" t="s">
        <v>28</v>
      </c>
      <c r="C33" s="17"/>
      <c r="D33" s="79"/>
      <c r="E33" s="126">
        <f t="shared" si="1"/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1:55" x14ac:dyDescent="0.25">
      <c r="A34" s="1"/>
      <c r="B34" s="102" t="s">
        <v>28</v>
      </c>
      <c r="C34" s="17"/>
      <c r="D34" s="79"/>
      <c r="E34" s="126">
        <f t="shared" si="1"/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1:55" x14ac:dyDescent="0.25">
      <c r="A35" s="1"/>
      <c r="B35" s="102" t="s">
        <v>28</v>
      </c>
      <c r="C35" s="17"/>
      <c r="D35" s="79"/>
      <c r="E35" s="126">
        <f t="shared" si="1"/>
        <v>0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1:55" x14ac:dyDescent="0.25">
      <c r="A36" s="1"/>
      <c r="B36" s="102" t="s">
        <v>28</v>
      </c>
      <c r="C36" s="17"/>
      <c r="D36" s="79"/>
      <c r="E36" s="126">
        <f t="shared" si="1"/>
        <v>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 x14ac:dyDescent="0.25">
      <c r="A37" s="1"/>
      <c r="B37" s="102" t="s">
        <v>28</v>
      </c>
      <c r="C37" s="17"/>
      <c r="D37" s="79"/>
      <c r="E37" s="126">
        <f t="shared" si="1"/>
        <v>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1:55" x14ac:dyDescent="0.25">
      <c r="A38" s="1"/>
      <c r="B38" s="103" t="s">
        <v>28</v>
      </c>
      <c r="C38" s="87"/>
      <c r="D38" s="105"/>
      <c r="E38" s="127">
        <f t="shared" si="1"/>
        <v>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s="135" customFormat="1" x14ac:dyDescent="0.25">
      <c r="B39" s="69"/>
      <c r="C39" s="69"/>
      <c r="D39" s="143"/>
      <c r="E39" s="144"/>
    </row>
    <row r="40" spans="1:55" s="56" customFormat="1" x14ac:dyDescent="0.25">
      <c r="A40" s="145"/>
      <c r="B40" s="145"/>
      <c r="C40" s="145"/>
      <c r="D40" s="145"/>
      <c r="E40" s="14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</row>
    <row r="41" spans="1:55" s="56" customFormat="1" ht="43.5" customHeight="1" x14ac:dyDescent="0.25">
      <c r="A41" s="135"/>
      <c r="B41" s="207" t="s">
        <v>228</v>
      </c>
      <c r="C41" s="208"/>
      <c r="D41" s="208"/>
      <c r="E41" s="208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</row>
    <row r="42" spans="1:55" s="56" customFormat="1" ht="30" x14ac:dyDescent="0.25">
      <c r="A42" s="135"/>
      <c r="B42" s="139" t="s">
        <v>39</v>
      </c>
      <c r="C42" s="141" t="s">
        <v>190</v>
      </c>
      <c r="D42" s="142" t="s">
        <v>242</v>
      </c>
      <c r="E42" s="146" t="s">
        <v>165</v>
      </c>
      <c r="F42" s="14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</row>
    <row r="43" spans="1:55" x14ac:dyDescent="0.25">
      <c r="A43" s="1"/>
      <c r="B43" s="106"/>
      <c r="C43" s="23"/>
      <c r="D43" s="160"/>
      <c r="E43" s="126">
        <f>SUM(Table5[[#This Row],[Daily Rate]]*344)</f>
        <v>0</v>
      </c>
      <c r="F43" s="84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 x14ac:dyDescent="0.25">
      <c r="A44" s="1"/>
      <c r="B44" s="106"/>
      <c r="C44" s="23"/>
      <c r="D44" s="160"/>
      <c r="E44" s="126">
        <f>SUM(Table5[[#This Row],[Daily Rate]]*344)</f>
        <v>0</v>
      </c>
      <c r="F44" s="84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 x14ac:dyDescent="0.25">
      <c r="A45" s="1"/>
      <c r="B45" s="107"/>
      <c r="C45" s="23"/>
      <c r="D45" s="160"/>
      <c r="E45" s="126">
        <f>SUM(Table5[[#This Row],[Daily Rate]]*344)</f>
        <v>0</v>
      </c>
      <c r="F45" s="77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5" x14ac:dyDescent="0.25">
      <c r="A46" s="1"/>
      <c r="B46" s="107"/>
      <c r="C46" s="23"/>
      <c r="D46" s="160"/>
      <c r="E46" s="126">
        <f>SUM(Table5[[#This Row],[Daily Rate]]*344)</f>
        <v>0</v>
      </c>
      <c r="F46" s="7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:55" x14ac:dyDescent="0.25">
      <c r="A47" s="1"/>
      <c r="B47" s="107"/>
      <c r="C47" s="23"/>
      <c r="D47" s="160"/>
      <c r="E47" s="126">
        <f>SUM(Table5[[#This Row],[Daily Rate]]*344)</f>
        <v>0</v>
      </c>
      <c r="F47" s="77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 x14ac:dyDescent="0.25">
      <c r="A48" s="1"/>
      <c r="B48" s="107"/>
      <c r="C48" s="23"/>
      <c r="D48" s="160"/>
      <c r="E48" s="126">
        <f>SUM(Table5[[#This Row],[Daily Rate]]*344)</f>
        <v>0</v>
      </c>
      <c r="F48" s="7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 x14ac:dyDescent="0.25">
      <c r="A49" s="1"/>
      <c r="B49" s="107"/>
      <c r="C49" s="23"/>
      <c r="D49" s="160"/>
      <c r="E49" s="126">
        <f>SUM(Table5[[#This Row],[Daily Rate]]*344)</f>
        <v>0</v>
      </c>
      <c r="F49" s="7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 x14ac:dyDescent="0.25">
      <c r="A50" s="1"/>
      <c r="B50" s="107"/>
      <c r="C50" s="23"/>
      <c r="D50" s="160"/>
      <c r="E50" s="126">
        <f>SUM(Table5[[#This Row],[Daily Rate]]*344)</f>
        <v>0</v>
      </c>
      <c r="F50" s="77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 x14ac:dyDescent="0.25">
      <c r="A51" s="1"/>
      <c r="B51" s="107"/>
      <c r="C51" s="23"/>
      <c r="D51" s="160"/>
      <c r="E51" s="126">
        <f>SUM(Table5[[#This Row],[Daily Rate]]*344)</f>
        <v>0</v>
      </c>
      <c r="F51" s="77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x14ac:dyDescent="0.25">
      <c r="A52" s="1"/>
      <c r="B52" s="107"/>
      <c r="C52" s="23"/>
      <c r="D52" s="160"/>
      <c r="E52" s="126">
        <f>SUM(Table5[[#This Row],[Daily Rate]]*344)</f>
        <v>0</v>
      </c>
      <c r="F52" s="7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x14ac:dyDescent="0.25">
      <c r="A53" s="1"/>
      <c r="B53" s="107"/>
      <c r="C53" s="23"/>
      <c r="D53" s="160"/>
      <c r="E53" s="126">
        <f>SUM(Table5[[#This Row],[Daily Rate]]*344)</f>
        <v>0</v>
      </c>
      <c r="F53" s="7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x14ac:dyDescent="0.25">
      <c r="A54" s="1"/>
      <c r="B54" s="107"/>
      <c r="C54" s="23"/>
      <c r="D54" s="160"/>
      <c r="E54" s="126">
        <f>SUM(Table5[[#This Row],[Daily Rate]]*344)</f>
        <v>0</v>
      </c>
      <c r="F54" s="7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x14ac:dyDescent="0.25">
      <c r="A55" s="1"/>
      <c r="B55" s="107"/>
      <c r="C55" s="23"/>
      <c r="D55" s="160"/>
      <c r="E55" s="126">
        <f>SUM(Table5[[#This Row],[Daily Rate]]*344)</f>
        <v>0</v>
      </c>
      <c r="F55" s="7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x14ac:dyDescent="0.25">
      <c r="A56" s="1"/>
      <c r="B56" s="107"/>
      <c r="C56" s="23"/>
      <c r="D56" s="160"/>
      <c r="E56" s="126">
        <f>SUM(Table5[[#This Row],[Daily Rate]]*344)</f>
        <v>0</v>
      </c>
      <c r="F56" s="7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x14ac:dyDescent="0.25">
      <c r="A57" s="1"/>
      <c r="B57" s="109"/>
      <c r="C57" s="23"/>
      <c r="D57" s="161"/>
      <c r="E57" s="126">
        <f>SUM(Table5[[#This Row],[Daily Rate]]*344)</f>
        <v>0</v>
      </c>
      <c r="F57" s="7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s="145" customFormat="1" x14ac:dyDescent="0.25">
      <c r="B58" s="147"/>
      <c r="C58" s="147"/>
      <c r="D58" s="148"/>
      <c r="E58" s="148"/>
      <c r="F58" s="148"/>
    </row>
    <row r="59" spans="1:55" s="135" customFormat="1" ht="29.25" customHeight="1" x14ac:dyDescent="0.25">
      <c r="B59" s="209" t="s">
        <v>233</v>
      </c>
      <c r="C59" s="208"/>
      <c r="D59" s="208"/>
      <c r="E59" s="208"/>
      <c r="F59" s="208"/>
    </row>
    <row r="60" spans="1:55" s="56" customFormat="1" ht="60" x14ac:dyDescent="0.25">
      <c r="A60" s="135"/>
      <c r="B60" s="149" t="s">
        <v>39</v>
      </c>
      <c r="C60" s="150" t="s">
        <v>271</v>
      </c>
      <c r="D60" s="150" t="s">
        <v>222</v>
      </c>
      <c r="E60" s="150" t="s">
        <v>225</v>
      </c>
      <c r="F60" s="151" t="s">
        <v>192</v>
      </c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5"/>
      <c r="AS60" s="135"/>
      <c r="AT60" s="135"/>
      <c r="AU60" s="135"/>
      <c r="AV60" s="135"/>
      <c r="AW60" s="135"/>
      <c r="AX60" s="135"/>
      <c r="AY60" s="135"/>
      <c r="AZ60" s="135"/>
      <c r="BA60" s="135"/>
      <c r="BB60" s="135"/>
      <c r="BC60" s="135"/>
    </row>
    <row r="61" spans="1:55" x14ac:dyDescent="0.25">
      <c r="A61" s="1"/>
      <c r="B61" s="108"/>
      <c r="C61" s="83"/>
      <c r="D61" s="83"/>
      <c r="E61" s="97"/>
      <c r="F61" s="126">
        <f>SUM(Table6[[#This Row],[Portion of SSI retained by the Agency or Sponsor ]]*12)</f>
        <v>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</row>
    <row r="62" spans="1:55" x14ac:dyDescent="0.25">
      <c r="A62" s="1"/>
      <c r="B62" s="108"/>
      <c r="C62" s="83"/>
      <c r="D62" s="83"/>
      <c r="E62" s="97"/>
      <c r="F62" s="126">
        <f>SUM(Table6[[#This Row],[Portion of SSI retained by the Agency or Sponsor ]]*12)</f>
        <v>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</row>
    <row r="63" spans="1:55" x14ac:dyDescent="0.25">
      <c r="A63" s="1"/>
      <c r="B63" s="108"/>
      <c r="C63" s="83"/>
      <c r="D63" s="83"/>
      <c r="E63" s="97"/>
      <c r="F63" s="126">
        <f>SUM(Table6[[#This Row],[Portion of SSI retained by the Agency or Sponsor ]]*12)</f>
        <v>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1:5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spans="1:55" x14ac:dyDescent="0.25">
      <c r="A65" s="1"/>
      <c r="B65" s="1"/>
      <c r="C65" s="203" t="s">
        <v>161</v>
      </c>
      <c r="D65" s="204"/>
      <c r="E65" s="28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</row>
    <row r="66" spans="1:55" x14ac:dyDescent="0.25">
      <c r="A66" s="1"/>
      <c r="B66" s="1"/>
      <c r="C66" s="71" t="s">
        <v>187</v>
      </c>
      <c r="D66" s="122">
        <f>SUM(E43:E57)</f>
        <v>0</v>
      </c>
      <c r="E66" s="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</row>
    <row r="67" spans="1:55" ht="15.75" thickBot="1" x14ac:dyDescent="0.3">
      <c r="A67" s="1"/>
      <c r="B67" s="1"/>
      <c r="C67" s="72" t="s">
        <v>185</v>
      </c>
      <c r="D67" s="123">
        <f>SUM(E5:E8)</f>
        <v>0</v>
      </c>
      <c r="E67" s="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</row>
    <row r="68" spans="1:55" ht="15.75" thickBot="1" x14ac:dyDescent="0.3">
      <c r="A68" s="1"/>
      <c r="B68" s="1"/>
      <c r="C68" s="75" t="s">
        <v>193</v>
      </c>
      <c r="D68" s="124">
        <f>SUM(D66-D67)</f>
        <v>0</v>
      </c>
      <c r="E68" s="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</row>
    <row r="69" spans="1:55" x14ac:dyDescent="0.25">
      <c r="A69" s="1"/>
      <c r="B69" s="1"/>
      <c r="C69" s="73" t="s">
        <v>186</v>
      </c>
      <c r="D69" s="125">
        <f>SUM(E6)</f>
        <v>0</v>
      </c>
      <c r="E69" s="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</row>
    <row r="70" spans="1:55" ht="15.75" thickBot="1" x14ac:dyDescent="0.3">
      <c r="A70" s="1"/>
      <c r="B70" s="1"/>
      <c r="C70" s="74" t="s">
        <v>230</v>
      </c>
      <c r="D70" s="117">
        <f>SUM(E13:E15)</f>
        <v>0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</row>
    <row r="71" spans="1:55" ht="15.75" thickBot="1" x14ac:dyDescent="0.3">
      <c r="A71" s="1"/>
      <c r="B71" s="1"/>
      <c r="C71" s="76" t="s">
        <v>194</v>
      </c>
      <c r="D71" s="124">
        <f>SUM(D69-D70)</f>
        <v>0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</row>
    <row r="72" spans="1:5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</row>
    <row r="73" spans="1:5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</row>
    <row r="74" spans="1:5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</row>
    <row r="75" spans="1:55" s="1" customFormat="1" x14ac:dyDescent="0.25"/>
    <row r="76" spans="1:55" s="1" customFormat="1" x14ac:dyDescent="0.25"/>
    <row r="77" spans="1:55" s="1" customFormat="1" x14ac:dyDescent="0.25"/>
    <row r="78" spans="1:55" s="1" customFormat="1" x14ac:dyDescent="0.25"/>
    <row r="79" spans="1:55" s="1" customFormat="1" x14ac:dyDescent="0.25"/>
    <row r="80" spans="1:55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</sheetData>
  <sheetProtection algorithmName="SHA-512" hashValue="Oqp1yMWAXKKav42GMS4nkYZg/3pIa5jXNkTkBWfoVtl3y2VC9ev7dJpv4JRyOS7et637njE00uvfMNmU+nqhlg==" saltValue="wA3vryFOp5gdQqCTdMw/dw==" spinCount="100000" sheet="1" objects="1" scenarios="1"/>
  <mergeCells count="7">
    <mergeCell ref="B1:E1"/>
    <mergeCell ref="B3:E3"/>
    <mergeCell ref="B17:E17"/>
    <mergeCell ref="C65:D65"/>
    <mergeCell ref="B11:E11"/>
    <mergeCell ref="B41:E41"/>
    <mergeCell ref="B59:F59"/>
  </mergeCells>
  <dataValidations count="1">
    <dataValidation type="list" allowBlank="1" showInputMessage="1" showErrorMessage="1" sqref="E61:E63">
      <formula1>"Agency, Sponsor "</formula1>
    </dataValidation>
  </dataValidations>
  <pageMargins left="0.7" right="0.7" top="0.75" bottom="0.75" header="0.3" footer="0.3"/>
  <pageSetup orientation="portrait" r:id="rId1"/>
  <tableParts count="5">
    <tablePart r:id="rId2"/>
    <tablePart r:id="rId3"/>
    <tablePart r:id="rId4"/>
    <tablePart r:id="rId5"/>
    <tablePart r:id="rId6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LIST!$D$5:$D$116</xm:f>
          </x14:formula1>
          <xm:sqref>C58</xm:sqref>
        </x14:dataValidation>
        <x14:dataValidation type="list" allowBlank="1" showInputMessage="1" showErrorMessage="1">
          <x14:formula1>
            <xm:f>LIST!$D$3:$D$116</xm:f>
          </x14:formula1>
          <xm:sqref>C43:C57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R628"/>
  <sheetViews>
    <sheetView workbookViewId="0">
      <selection activeCell="C5" sqref="C5"/>
    </sheetView>
  </sheetViews>
  <sheetFormatPr defaultRowHeight="15" x14ac:dyDescent="0.25"/>
  <cols>
    <col min="1" max="2" width="19.140625" customWidth="1"/>
    <col min="3" max="3" width="51" customWidth="1"/>
    <col min="4" max="4" width="15" customWidth="1"/>
    <col min="5" max="8" width="16.42578125" customWidth="1"/>
    <col min="16" max="44" width="9.140625" style="15"/>
  </cols>
  <sheetData>
    <row r="1" spans="1:44" s="56" customFormat="1" ht="15.75" thickBot="1" x14ac:dyDescent="0.3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</row>
    <row r="2" spans="1:44" s="56" customFormat="1" ht="15.75" customHeight="1" thickBot="1" x14ac:dyDescent="0.3">
      <c r="A2" s="213" t="s">
        <v>148</v>
      </c>
      <c r="B2" s="215" t="s">
        <v>149</v>
      </c>
      <c r="C2" s="215" t="s">
        <v>141</v>
      </c>
      <c r="D2" s="217" t="s">
        <v>167</v>
      </c>
      <c r="E2" s="217" t="s">
        <v>269</v>
      </c>
      <c r="F2" s="219" t="s">
        <v>151</v>
      </c>
      <c r="G2" s="221" t="s">
        <v>239</v>
      </c>
      <c r="H2" s="223" t="s">
        <v>240</v>
      </c>
      <c r="I2" s="210" t="s">
        <v>150</v>
      </c>
      <c r="J2" s="211"/>
      <c r="K2" s="211"/>
      <c r="L2" s="211"/>
      <c r="M2" s="211"/>
      <c r="N2" s="211"/>
      <c r="O2" s="212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</row>
    <row r="3" spans="1:44" s="56" customFormat="1" ht="82.5" customHeight="1" thickBot="1" x14ac:dyDescent="0.3">
      <c r="A3" s="214"/>
      <c r="B3" s="216"/>
      <c r="C3" s="216"/>
      <c r="D3" s="218"/>
      <c r="E3" s="218"/>
      <c r="F3" s="220"/>
      <c r="G3" s="222"/>
      <c r="H3" s="224"/>
      <c r="I3" s="48" t="s">
        <v>216</v>
      </c>
      <c r="J3" s="49" t="s">
        <v>217</v>
      </c>
      <c r="K3" s="49" t="s">
        <v>218</v>
      </c>
      <c r="L3" s="49" t="s">
        <v>215</v>
      </c>
      <c r="M3" s="49" t="s">
        <v>219</v>
      </c>
      <c r="N3" s="49" t="s">
        <v>220</v>
      </c>
      <c r="O3" s="49" t="s">
        <v>221</v>
      </c>
      <c r="P3" s="50" t="s">
        <v>169</v>
      </c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</row>
    <row r="4" spans="1:44" s="56" customFormat="1" ht="15.75" thickBot="1" x14ac:dyDescent="0.3">
      <c r="A4" s="44" t="s">
        <v>166</v>
      </c>
      <c r="B4" s="45" t="s">
        <v>3</v>
      </c>
      <c r="C4" s="45" t="s">
        <v>153</v>
      </c>
      <c r="D4" s="46">
        <v>35000</v>
      </c>
      <c r="E4" s="45">
        <v>4</v>
      </c>
      <c r="F4" s="47">
        <f>IFERROR(SUM(D4)/E4, "")</f>
        <v>8750</v>
      </c>
      <c r="G4" s="54" t="s">
        <v>170</v>
      </c>
      <c r="H4" s="57">
        <v>10</v>
      </c>
      <c r="I4" s="55" t="s">
        <v>154</v>
      </c>
      <c r="J4" s="51" t="s">
        <v>154</v>
      </c>
      <c r="K4" s="51" t="s">
        <v>154</v>
      </c>
      <c r="L4" s="51" t="s">
        <v>156</v>
      </c>
      <c r="M4" s="51" t="s">
        <v>157</v>
      </c>
      <c r="N4" s="52" t="s">
        <v>155</v>
      </c>
      <c r="O4" s="52" t="s">
        <v>155</v>
      </c>
      <c r="P4" s="53">
        <v>40</v>
      </c>
      <c r="Q4" s="118" t="s">
        <v>232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</row>
    <row r="5" spans="1:44" x14ac:dyDescent="0.25">
      <c r="A5" s="162"/>
      <c r="B5" s="163"/>
      <c r="C5" s="163"/>
      <c r="D5" s="164"/>
      <c r="E5" s="163"/>
      <c r="F5" s="165" t="str">
        <f t="shared" ref="F5:F31" si="0">IFERROR(SUM(D5)/E5, "")</f>
        <v/>
      </c>
      <c r="G5" s="166"/>
      <c r="H5" s="167"/>
      <c r="I5" s="34"/>
      <c r="J5" s="35"/>
      <c r="K5" s="35"/>
      <c r="L5" s="35"/>
      <c r="M5" s="35"/>
      <c r="N5" s="35"/>
      <c r="O5" s="36"/>
      <c r="P5" s="58"/>
    </row>
    <row r="6" spans="1:44" x14ac:dyDescent="0.25">
      <c r="A6" s="162"/>
      <c r="B6" s="162"/>
      <c r="C6" s="163"/>
      <c r="D6" s="168"/>
      <c r="E6" s="162"/>
      <c r="F6" s="169" t="str">
        <f t="shared" si="0"/>
        <v/>
      </c>
      <c r="G6" s="170"/>
      <c r="H6" s="171"/>
      <c r="I6" s="37"/>
      <c r="J6" s="38"/>
      <c r="K6" s="38"/>
      <c r="L6" s="38"/>
      <c r="M6" s="38"/>
      <c r="N6" s="38"/>
      <c r="O6" s="39"/>
      <c r="P6" s="59"/>
    </row>
    <row r="7" spans="1:44" x14ac:dyDescent="0.25">
      <c r="A7" s="162"/>
      <c r="B7" s="162"/>
      <c r="C7" s="163"/>
      <c r="D7" s="168"/>
      <c r="E7" s="162"/>
      <c r="F7" s="169" t="str">
        <f t="shared" si="0"/>
        <v/>
      </c>
      <c r="G7" s="170"/>
      <c r="H7" s="171"/>
      <c r="I7" s="37"/>
      <c r="J7" s="38"/>
      <c r="K7" s="38"/>
      <c r="L7" s="38"/>
      <c r="M7" s="38"/>
      <c r="N7" s="38"/>
      <c r="O7" s="39"/>
      <c r="P7" s="59"/>
    </row>
    <row r="8" spans="1:44" x14ac:dyDescent="0.25">
      <c r="A8" s="162"/>
      <c r="B8" s="162"/>
      <c r="C8" s="163"/>
      <c r="D8" s="168"/>
      <c r="E8" s="162"/>
      <c r="F8" s="169" t="str">
        <f t="shared" si="0"/>
        <v/>
      </c>
      <c r="G8" s="170"/>
      <c r="H8" s="171"/>
      <c r="I8" s="37"/>
      <c r="J8" s="38"/>
      <c r="K8" s="38"/>
      <c r="L8" s="38"/>
      <c r="M8" s="38"/>
      <c r="N8" s="38"/>
      <c r="O8" s="39"/>
      <c r="P8" s="59"/>
    </row>
    <row r="9" spans="1:44" x14ac:dyDescent="0.25">
      <c r="A9" s="162"/>
      <c r="B9" s="162"/>
      <c r="C9" s="163"/>
      <c r="D9" s="168"/>
      <c r="E9" s="162"/>
      <c r="F9" s="169"/>
      <c r="G9" s="170"/>
      <c r="H9" s="171"/>
      <c r="I9" s="61"/>
      <c r="J9" s="38"/>
      <c r="K9" s="38"/>
      <c r="L9" s="38"/>
      <c r="M9" s="38"/>
      <c r="N9" s="38"/>
      <c r="O9" s="39"/>
      <c r="P9" s="59"/>
    </row>
    <row r="10" spans="1:44" x14ac:dyDescent="0.25">
      <c r="A10" s="162"/>
      <c r="B10" s="162"/>
      <c r="C10" s="163"/>
      <c r="D10" s="168"/>
      <c r="E10" s="162"/>
      <c r="F10" s="169" t="str">
        <f t="shared" si="0"/>
        <v/>
      </c>
      <c r="G10" s="170"/>
      <c r="H10" s="171"/>
      <c r="I10" s="37"/>
      <c r="J10" s="38"/>
      <c r="K10" s="38"/>
      <c r="L10" s="38"/>
      <c r="M10" s="38"/>
      <c r="N10" s="38"/>
      <c r="O10" s="39"/>
      <c r="P10" s="59"/>
    </row>
    <row r="11" spans="1:44" x14ac:dyDescent="0.25">
      <c r="A11" s="162"/>
      <c r="B11" s="162"/>
      <c r="C11" s="163"/>
      <c r="D11" s="168"/>
      <c r="E11" s="162"/>
      <c r="F11" s="169" t="str">
        <f t="shared" si="0"/>
        <v/>
      </c>
      <c r="G11" s="170"/>
      <c r="H11" s="171"/>
      <c r="I11" s="37"/>
      <c r="J11" s="38"/>
      <c r="K11" s="38"/>
      <c r="L11" s="38"/>
      <c r="M11" s="38"/>
      <c r="N11" s="38"/>
      <c r="O11" s="39"/>
      <c r="P11" s="59"/>
    </row>
    <row r="12" spans="1:44" x14ac:dyDescent="0.25">
      <c r="A12" s="162"/>
      <c r="B12" s="162"/>
      <c r="C12" s="163"/>
      <c r="D12" s="168"/>
      <c r="E12" s="162"/>
      <c r="F12" s="169" t="str">
        <f t="shared" si="0"/>
        <v/>
      </c>
      <c r="G12" s="170"/>
      <c r="H12" s="171"/>
      <c r="I12" s="37"/>
      <c r="J12" s="38"/>
      <c r="K12" s="38"/>
      <c r="L12" s="38"/>
      <c r="M12" s="38"/>
      <c r="N12" s="38"/>
      <c r="O12" s="39"/>
      <c r="P12" s="59"/>
    </row>
    <row r="13" spans="1:44" x14ac:dyDescent="0.25">
      <c r="A13" s="162"/>
      <c r="B13" s="162"/>
      <c r="C13" s="163"/>
      <c r="D13" s="168"/>
      <c r="E13" s="162"/>
      <c r="F13" s="169" t="str">
        <f t="shared" si="0"/>
        <v/>
      </c>
      <c r="G13" s="170"/>
      <c r="H13" s="172"/>
      <c r="I13" s="37"/>
      <c r="J13" s="38"/>
      <c r="K13" s="38"/>
      <c r="L13" s="38"/>
      <c r="M13" s="38"/>
      <c r="N13" s="38"/>
      <c r="O13" s="39"/>
      <c r="P13" s="59"/>
    </row>
    <row r="14" spans="1:44" x14ac:dyDescent="0.25">
      <c r="A14" s="162"/>
      <c r="B14" s="162"/>
      <c r="C14" s="163"/>
      <c r="D14" s="168"/>
      <c r="E14" s="162"/>
      <c r="F14" s="169" t="str">
        <f t="shared" si="0"/>
        <v/>
      </c>
      <c r="G14" s="170"/>
      <c r="H14" s="172"/>
      <c r="I14" s="37"/>
      <c r="J14" s="38"/>
      <c r="K14" s="38"/>
      <c r="L14" s="38"/>
      <c r="M14" s="38"/>
      <c r="N14" s="38"/>
      <c r="O14" s="39"/>
      <c r="P14" s="59"/>
    </row>
    <row r="15" spans="1:44" x14ac:dyDescent="0.25">
      <c r="A15" s="162"/>
      <c r="B15" s="162"/>
      <c r="C15" s="163"/>
      <c r="D15" s="168"/>
      <c r="E15" s="162"/>
      <c r="F15" s="169" t="str">
        <f t="shared" si="0"/>
        <v/>
      </c>
      <c r="G15" s="170"/>
      <c r="H15" s="172"/>
      <c r="I15" s="37"/>
      <c r="J15" s="38"/>
      <c r="K15" s="38"/>
      <c r="L15" s="38"/>
      <c r="M15" s="38"/>
      <c r="N15" s="38"/>
      <c r="O15" s="39"/>
      <c r="P15" s="59"/>
    </row>
    <row r="16" spans="1:44" x14ac:dyDescent="0.25">
      <c r="A16" s="162"/>
      <c r="B16" s="162"/>
      <c r="C16" s="163"/>
      <c r="D16" s="168"/>
      <c r="E16" s="162"/>
      <c r="F16" s="169" t="str">
        <f t="shared" si="0"/>
        <v/>
      </c>
      <c r="G16" s="170"/>
      <c r="H16" s="172"/>
      <c r="I16" s="37"/>
      <c r="J16" s="38"/>
      <c r="K16" s="38"/>
      <c r="L16" s="38"/>
      <c r="M16" s="38"/>
      <c r="N16" s="38"/>
      <c r="O16" s="39"/>
      <c r="P16" s="59"/>
    </row>
    <row r="17" spans="1:16" x14ac:dyDescent="0.25">
      <c r="A17" s="162"/>
      <c r="B17" s="162"/>
      <c r="C17" s="163"/>
      <c r="D17" s="168"/>
      <c r="E17" s="162"/>
      <c r="F17" s="169" t="str">
        <f t="shared" si="0"/>
        <v/>
      </c>
      <c r="G17" s="170"/>
      <c r="H17" s="172"/>
      <c r="I17" s="37"/>
      <c r="J17" s="38"/>
      <c r="K17" s="38"/>
      <c r="L17" s="38"/>
      <c r="M17" s="38"/>
      <c r="N17" s="38"/>
      <c r="O17" s="39"/>
      <c r="P17" s="59"/>
    </row>
    <row r="18" spans="1:16" x14ac:dyDescent="0.25">
      <c r="A18" s="162"/>
      <c r="B18" s="162"/>
      <c r="C18" s="163"/>
      <c r="D18" s="168"/>
      <c r="E18" s="162"/>
      <c r="F18" s="169" t="str">
        <f t="shared" si="0"/>
        <v/>
      </c>
      <c r="G18" s="170"/>
      <c r="H18" s="172"/>
      <c r="I18" s="37"/>
      <c r="J18" s="38"/>
      <c r="K18" s="38"/>
      <c r="L18" s="38"/>
      <c r="M18" s="38"/>
      <c r="N18" s="38"/>
      <c r="O18" s="39"/>
      <c r="P18" s="59"/>
    </row>
    <row r="19" spans="1:16" x14ac:dyDescent="0.25">
      <c r="A19" s="162"/>
      <c r="B19" s="162"/>
      <c r="C19" s="163"/>
      <c r="D19" s="168"/>
      <c r="E19" s="162"/>
      <c r="F19" s="169" t="str">
        <f t="shared" si="0"/>
        <v/>
      </c>
      <c r="G19" s="170"/>
      <c r="H19" s="172"/>
      <c r="I19" s="37"/>
      <c r="J19" s="38"/>
      <c r="K19" s="38"/>
      <c r="L19" s="38"/>
      <c r="M19" s="38"/>
      <c r="N19" s="38"/>
      <c r="O19" s="39"/>
      <c r="P19" s="59"/>
    </row>
    <row r="20" spans="1:16" x14ac:dyDescent="0.25">
      <c r="A20" s="162"/>
      <c r="B20" s="162"/>
      <c r="C20" s="163"/>
      <c r="D20" s="168"/>
      <c r="E20" s="162"/>
      <c r="F20" s="169" t="str">
        <f t="shared" si="0"/>
        <v/>
      </c>
      <c r="G20" s="170"/>
      <c r="H20" s="172"/>
      <c r="I20" s="37"/>
      <c r="J20" s="38"/>
      <c r="K20" s="38"/>
      <c r="L20" s="38"/>
      <c r="M20" s="38"/>
      <c r="N20" s="38"/>
      <c r="O20" s="39"/>
      <c r="P20" s="59"/>
    </row>
    <row r="21" spans="1:16" x14ac:dyDescent="0.25">
      <c r="A21" s="162"/>
      <c r="B21" s="162"/>
      <c r="C21" s="163"/>
      <c r="D21" s="168"/>
      <c r="E21" s="162"/>
      <c r="F21" s="169" t="str">
        <f t="shared" si="0"/>
        <v/>
      </c>
      <c r="G21" s="170"/>
      <c r="H21" s="172"/>
      <c r="I21" s="37"/>
      <c r="J21" s="38"/>
      <c r="K21" s="38"/>
      <c r="L21" s="38"/>
      <c r="M21" s="38"/>
      <c r="N21" s="38"/>
      <c r="O21" s="39"/>
      <c r="P21" s="59"/>
    </row>
    <row r="22" spans="1:16" x14ac:dyDescent="0.25">
      <c r="A22" s="162"/>
      <c r="B22" s="162"/>
      <c r="C22" s="163"/>
      <c r="D22" s="168"/>
      <c r="E22" s="162"/>
      <c r="F22" s="169" t="str">
        <f t="shared" si="0"/>
        <v/>
      </c>
      <c r="G22" s="170"/>
      <c r="H22" s="172"/>
      <c r="I22" s="37"/>
      <c r="J22" s="38"/>
      <c r="K22" s="38"/>
      <c r="L22" s="38"/>
      <c r="M22" s="38"/>
      <c r="N22" s="38"/>
      <c r="O22" s="39"/>
      <c r="P22" s="59"/>
    </row>
    <row r="23" spans="1:16" x14ac:dyDescent="0.25">
      <c r="A23" s="162"/>
      <c r="B23" s="162"/>
      <c r="C23" s="163"/>
      <c r="D23" s="168"/>
      <c r="E23" s="162"/>
      <c r="F23" s="169" t="str">
        <f t="shared" si="0"/>
        <v/>
      </c>
      <c r="G23" s="170"/>
      <c r="H23" s="172"/>
      <c r="I23" s="37"/>
      <c r="J23" s="38"/>
      <c r="K23" s="38"/>
      <c r="L23" s="38"/>
      <c r="M23" s="38"/>
      <c r="N23" s="38"/>
      <c r="O23" s="39"/>
      <c r="P23" s="59"/>
    </row>
    <row r="24" spans="1:16" x14ac:dyDescent="0.25">
      <c r="A24" s="162"/>
      <c r="B24" s="162"/>
      <c r="C24" s="163"/>
      <c r="D24" s="168"/>
      <c r="E24" s="162"/>
      <c r="F24" s="169" t="str">
        <f t="shared" si="0"/>
        <v/>
      </c>
      <c r="G24" s="170"/>
      <c r="H24" s="172"/>
      <c r="I24" s="37"/>
      <c r="J24" s="38"/>
      <c r="K24" s="38"/>
      <c r="L24" s="38"/>
      <c r="M24" s="38"/>
      <c r="N24" s="38"/>
      <c r="O24" s="39"/>
      <c r="P24" s="59"/>
    </row>
    <row r="25" spans="1:16" x14ac:dyDescent="0.25">
      <c r="A25" s="162"/>
      <c r="B25" s="162"/>
      <c r="C25" s="163"/>
      <c r="D25" s="168"/>
      <c r="E25" s="162"/>
      <c r="F25" s="169" t="str">
        <f t="shared" si="0"/>
        <v/>
      </c>
      <c r="G25" s="170"/>
      <c r="H25" s="172"/>
      <c r="I25" s="37"/>
      <c r="J25" s="38"/>
      <c r="K25" s="38"/>
      <c r="L25" s="38"/>
      <c r="M25" s="38"/>
      <c r="N25" s="38"/>
      <c r="O25" s="39"/>
      <c r="P25" s="59"/>
    </row>
    <row r="26" spans="1:16" x14ac:dyDescent="0.25">
      <c r="A26" s="162"/>
      <c r="B26" s="162"/>
      <c r="C26" s="163"/>
      <c r="D26" s="168"/>
      <c r="E26" s="162"/>
      <c r="F26" s="169" t="str">
        <f t="shared" si="0"/>
        <v/>
      </c>
      <c r="G26" s="170"/>
      <c r="H26" s="172"/>
      <c r="I26" s="37"/>
      <c r="J26" s="38"/>
      <c r="K26" s="38"/>
      <c r="L26" s="38"/>
      <c r="M26" s="38"/>
      <c r="N26" s="38"/>
      <c r="O26" s="39"/>
      <c r="P26" s="59"/>
    </row>
    <row r="27" spans="1:16" x14ac:dyDescent="0.25">
      <c r="A27" s="162"/>
      <c r="B27" s="162"/>
      <c r="C27" s="163"/>
      <c r="D27" s="168"/>
      <c r="E27" s="162"/>
      <c r="F27" s="169" t="str">
        <f t="shared" si="0"/>
        <v/>
      </c>
      <c r="G27" s="170"/>
      <c r="H27" s="172"/>
      <c r="I27" s="37"/>
      <c r="J27" s="38"/>
      <c r="K27" s="38"/>
      <c r="L27" s="38"/>
      <c r="M27" s="38"/>
      <c r="N27" s="38"/>
      <c r="O27" s="39"/>
      <c r="P27" s="59"/>
    </row>
    <row r="28" spans="1:16" x14ac:dyDescent="0.25">
      <c r="A28" s="162"/>
      <c r="B28" s="162"/>
      <c r="C28" s="163"/>
      <c r="D28" s="168"/>
      <c r="E28" s="162"/>
      <c r="F28" s="169" t="str">
        <f t="shared" si="0"/>
        <v/>
      </c>
      <c r="G28" s="170"/>
      <c r="H28" s="172"/>
      <c r="I28" s="37"/>
      <c r="J28" s="38"/>
      <c r="K28" s="38"/>
      <c r="L28" s="38"/>
      <c r="M28" s="38"/>
      <c r="N28" s="38"/>
      <c r="O28" s="39"/>
      <c r="P28" s="59"/>
    </row>
    <row r="29" spans="1:16" x14ac:dyDescent="0.25">
      <c r="A29" s="162"/>
      <c r="B29" s="162"/>
      <c r="C29" s="163"/>
      <c r="D29" s="168"/>
      <c r="E29" s="162"/>
      <c r="F29" s="169" t="str">
        <f t="shared" si="0"/>
        <v/>
      </c>
      <c r="G29" s="170"/>
      <c r="H29" s="172"/>
      <c r="I29" s="37"/>
      <c r="J29" s="38"/>
      <c r="K29" s="38"/>
      <c r="L29" s="38"/>
      <c r="M29" s="38"/>
      <c r="N29" s="38"/>
      <c r="O29" s="39"/>
      <c r="P29" s="59"/>
    </row>
    <row r="30" spans="1:16" ht="15.75" thickBot="1" x14ac:dyDescent="0.3">
      <c r="A30" s="162"/>
      <c r="B30" s="162"/>
      <c r="C30" s="163"/>
      <c r="D30" s="242"/>
      <c r="E30" s="162"/>
      <c r="F30" s="246" t="str">
        <f t="shared" si="0"/>
        <v/>
      </c>
      <c r="G30" s="170"/>
      <c r="H30" s="172"/>
      <c r="I30" s="37"/>
      <c r="J30" s="38"/>
      <c r="K30" s="38"/>
      <c r="L30" s="38"/>
      <c r="M30" s="38"/>
      <c r="N30" s="38"/>
      <c r="O30" s="39"/>
      <c r="P30" s="59"/>
    </row>
    <row r="31" spans="1:16" ht="15.75" thickBot="1" x14ac:dyDescent="0.3">
      <c r="A31" s="162"/>
      <c r="B31" s="162"/>
      <c r="C31" s="241"/>
      <c r="D31" s="243">
        <f>SUM(D5:D30)</f>
        <v>0</v>
      </c>
      <c r="E31" s="244"/>
      <c r="F31" s="243">
        <f>SUM(F5:F30)</f>
        <v>0</v>
      </c>
      <c r="G31" s="245"/>
      <c r="H31" s="173"/>
      <c r="I31" s="40"/>
      <c r="J31" s="41"/>
      <c r="K31" s="41"/>
      <c r="L31" s="41"/>
      <c r="M31" s="41"/>
      <c r="N31" s="41"/>
      <c r="O31" s="42"/>
      <c r="P31" s="60"/>
    </row>
    <row r="32" spans="1:16" s="15" customFormat="1" x14ac:dyDescent="0.25"/>
    <row r="33" s="15" customFormat="1" x14ac:dyDescent="0.25"/>
    <row r="34" s="15" customFormat="1" x14ac:dyDescent="0.25"/>
    <row r="35" s="15" customFormat="1" x14ac:dyDescent="0.25"/>
    <row r="36" s="15" customFormat="1" x14ac:dyDescent="0.25"/>
    <row r="37" s="15" customFormat="1" x14ac:dyDescent="0.25"/>
    <row r="38" s="15" customFormat="1" x14ac:dyDescent="0.25"/>
    <row r="39" s="15" customFormat="1" x14ac:dyDescent="0.25"/>
    <row r="40" s="15" customFormat="1" x14ac:dyDescent="0.25"/>
    <row r="41" s="15" customFormat="1" x14ac:dyDescent="0.25"/>
    <row r="42" s="15" customFormat="1" x14ac:dyDescent="0.25"/>
    <row r="43" s="15" customFormat="1" x14ac:dyDescent="0.25"/>
    <row r="44" s="15" customFormat="1" x14ac:dyDescent="0.25"/>
    <row r="45" s="15" customFormat="1" x14ac:dyDescent="0.25"/>
    <row r="46" s="15" customFormat="1" x14ac:dyDescent="0.25"/>
    <row r="47" s="15" customFormat="1" x14ac:dyDescent="0.25"/>
    <row r="48" s="15" customFormat="1" x14ac:dyDescent="0.25"/>
    <row r="49" s="15" customFormat="1" x14ac:dyDescent="0.25"/>
    <row r="50" s="15" customFormat="1" x14ac:dyDescent="0.25"/>
    <row r="51" s="15" customFormat="1" x14ac:dyDescent="0.25"/>
    <row r="52" s="15" customFormat="1" x14ac:dyDescent="0.25"/>
    <row r="53" s="15" customFormat="1" x14ac:dyDescent="0.25"/>
    <row r="54" s="15" customFormat="1" x14ac:dyDescent="0.25"/>
    <row r="55" s="15" customFormat="1" x14ac:dyDescent="0.25"/>
    <row r="56" s="15" customFormat="1" x14ac:dyDescent="0.25"/>
    <row r="57" s="15" customFormat="1" x14ac:dyDescent="0.25"/>
    <row r="58" s="15" customFormat="1" x14ac:dyDescent="0.25"/>
    <row r="59" s="15" customFormat="1" x14ac:dyDescent="0.25"/>
    <row r="60" s="15" customFormat="1" x14ac:dyDescent="0.25"/>
    <row r="61" s="15" customFormat="1" x14ac:dyDescent="0.25"/>
    <row r="62" s="15" customFormat="1" x14ac:dyDescent="0.25"/>
    <row r="63" s="15" customFormat="1" x14ac:dyDescent="0.25"/>
    <row r="64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  <row r="72" s="15" customFormat="1" x14ac:dyDescent="0.25"/>
    <row r="73" s="15" customFormat="1" x14ac:dyDescent="0.25"/>
    <row r="74" s="15" customFormat="1" x14ac:dyDescent="0.25"/>
    <row r="75" s="15" customFormat="1" x14ac:dyDescent="0.25"/>
    <row r="76" s="15" customFormat="1" x14ac:dyDescent="0.25"/>
    <row r="77" s="15" customFormat="1" x14ac:dyDescent="0.25"/>
    <row r="78" s="15" customFormat="1" x14ac:dyDescent="0.25"/>
    <row r="79" s="15" customFormat="1" x14ac:dyDescent="0.25"/>
    <row r="80" s="15" customFormat="1" x14ac:dyDescent="0.25"/>
    <row r="81" s="15" customFormat="1" x14ac:dyDescent="0.25"/>
    <row r="82" s="15" customFormat="1" x14ac:dyDescent="0.25"/>
    <row r="83" s="15" customFormat="1" x14ac:dyDescent="0.25"/>
    <row r="84" s="15" customFormat="1" x14ac:dyDescent="0.25"/>
    <row r="85" s="15" customFormat="1" x14ac:dyDescent="0.25"/>
    <row r="86" s="15" customFormat="1" x14ac:dyDescent="0.25"/>
    <row r="87" s="15" customFormat="1" x14ac:dyDescent="0.25"/>
    <row r="88" s="15" customFormat="1" x14ac:dyDescent="0.25"/>
    <row r="89" s="15" customFormat="1" x14ac:dyDescent="0.25"/>
    <row r="90" s="15" customFormat="1" x14ac:dyDescent="0.25"/>
    <row r="91" s="15" customFormat="1" x14ac:dyDescent="0.25"/>
    <row r="92" s="15" customFormat="1" x14ac:dyDescent="0.25"/>
    <row r="93" s="15" customFormat="1" x14ac:dyDescent="0.25"/>
    <row r="94" s="15" customFormat="1" x14ac:dyDescent="0.25"/>
    <row r="95" s="15" customFormat="1" x14ac:dyDescent="0.25"/>
    <row r="96" s="15" customFormat="1" x14ac:dyDescent="0.25"/>
    <row r="97" s="15" customFormat="1" x14ac:dyDescent="0.25"/>
    <row r="98" s="15" customFormat="1" x14ac:dyDescent="0.25"/>
    <row r="99" s="15" customFormat="1" x14ac:dyDescent="0.25"/>
    <row r="100" s="15" customFormat="1" x14ac:dyDescent="0.25"/>
    <row r="101" s="15" customFormat="1" x14ac:dyDescent="0.25"/>
    <row r="102" s="15" customFormat="1" x14ac:dyDescent="0.25"/>
    <row r="103" s="15" customFormat="1" x14ac:dyDescent="0.25"/>
    <row r="104" s="15" customFormat="1" x14ac:dyDescent="0.25"/>
    <row r="105" s="15" customFormat="1" x14ac:dyDescent="0.25"/>
    <row r="106" s="15" customFormat="1" x14ac:dyDescent="0.25"/>
    <row r="107" s="15" customFormat="1" x14ac:dyDescent="0.25"/>
    <row r="108" s="15" customFormat="1" x14ac:dyDescent="0.25"/>
    <row r="109" s="15" customFormat="1" x14ac:dyDescent="0.25"/>
    <row r="110" s="15" customFormat="1" x14ac:dyDescent="0.25"/>
    <row r="111" s="15" customFormat="1" x14ac:dyDescent="0.25"/>
    <row r="112" s="15" customFormat="1" x14ac:dyDescent="0.25"/>
    <row r="113" s="15" customFormat="1" x14ac:dyDescent="0.25"/>
    <row r="114" s="15" customFormat="1" x14ac:dyDescent="0.25"/>
    <row r="115" s="15" customFormat="1" x14ac:dyDescent="0.25"/>
    <row r="116" s="15" customFormat="1" x14ac:dyDescent="0.25"/>
    <row r="117" s="15" customFormat="1" x14ac:dyDescent="0.25"/>
    <row r="118" s="15" customFormat="1" x14ac:dyDescent="0.25"/>
    <row r="119" s="15" customFormat="1" x14ac:dyDescent="0.25"/>
    <row r="120" s="15" customFormat="1" x14ac:dyDescent="0.25"/>
    <row r="121" s="15" customFormat="1" x14ac:dyDescent="0.25"/>
    <row r="122" s="15" customFormat="1" x14ac:dyDescent="0.25"/>
    <row r="123" s="15" customFormat="1" x14ac:dyDescent="0.25"/>
    <row r="124" s="15" customFormat="1" x14ac:dyDescent="0.25"/>
    <row r="125" s="15" customFormat="1" x14ac:dyDescent="0.25"/>
    <row r="126" s="15" customFormat="1" x14ac:dyDescent="0.25"/>
    <row r="127" s="15" customFormat="1" x14ac:dyDescent="0.25"/>
    <row r="128" s="15" customFormat="1" x14ac:dyDescent="0.25"/>
    <row r="129" s="15" customFormat="1" x14ac:dyDescent="0.25"/>
    <row r="130" s="15" customFormat="1" x14ac:dyDescent="0.25"/>
    <row r="131" s="15" customFormat="1" x14ac:dyDescent="0.25"/>
    <row r="132" s="15" customFormat="1" x14ac:dyDescent="0.25"/>
    <row r="133" s="15" customFormat="1" x14ac:dyDescent="0.25"/>
    <row r="134" s="15" customFormat="1" x14ac:dyDescent="0.25"/>
    <row r="135" s="15" customFormat="1" x14ac:dyDescent="0.25"/>
    <row r="136" s="15" customFormat="1" x14ac:dyDescent="0.25"/>
    <row r="137" s="15" customFormat="1" x14ac:dyDescent="0.25"/>
    <row r="138" s="15" customFormat="1" x14ac:dyDescent="0.25"/>
    <row r="139" s="15" customFormat="1" x14ac:dyDescent="0.25"/>
    <row r="140" s="15" customFormat="1" x14ac:dyDescent="0.25"/>
    <row r="141" s="15" customFormat="1" x14ac:dyDescent="0.25"/>
    <row r="142" s="15" customFormat="1" x14ac:dyDescent="0.25"/>
    <row r="143" s="15" customFormat="1" x14ac:dyDescent="0.25"/>
    <row r="144" s="15" customFormat="1" x14ac:dyDescent="0.25"/>
    <row r="145" s="15" customFormat="1" x14ac:dyDescent="0.25"/>
    <row r="146" s="15" customFormat="1" x14ac:dyDescent="0.25"/>
    <row r="147" s="15" customFormat="1" x14ac:dyDescent="0.25"/>
    <row r="148" s="15" customFormat="1" x14ac:dyDescent="0.25"/>
    <row r="149" s="15" customFormat="1" x14ac:dyDescent="0.25"/>
    <row r="150" s="15" customFormat="1" x14ac:dyDescent="0.25"/>
    <row r="151" s="15" customFormat="1" x14ac:dyDescent="0.25"/>
    <row r="152" s="15" customFormat="1" x14ac:dyDescent="0.25"/>
    <row r="153" s="15" customFormat="1" x14ac:dyDescent="0.25"/>
    <row r="154" s="15" customFormat="1" x14ac:dyDescent="0.25"/>
    <row r="155" s="15" customFormat="1" x14ac:dyDescent="0.25"/>
    <row r="156" s="15" customFormat="1" x14ac:dyDescent="0.25"/>
    <row r="157" s="15" customFormat="1" x14ac:dyDescent="0.25"/>
    <row r="158" s="15" customFormat="1" x14ac:dyDescent="0.25"/>
    <row r="159" s="15" customFormat="1" x14ac:dyDescent="0.25"/>
    <row r="160" s="15" customFormat="1" x14ac:dyDescent="0.25"/>
    <row r="161" s="15" customFormat="1" x14ac:dyDescent="0.25"/>
    <row r="162" s="15" customFormat="1" x14ac:dyDescent="0.25"/>
    <row r="163" s="15" customFormat="1" x14ac:dyDescent="0.25"/>
    <row r="164" s="15" customFormat="1" x14ac:dyDescent="0.25"/>
    <row r="165" s="15" customFormat="1" x14ac:dyDescent="0.25"/>
    <row r="166" s="15" customFormat="1" x14ac:dyDescent="0.25"/>
    <row r="167" s="15" customFormat="1" x14ac:dyDescent="0.25"/>
    <row r="168" s="15" customFormat="1" x14ac:dyDescent="0.25"/>
    <row r="169" s="15" customFormat="1" x14ac:dyDescent="0.25"/>
    <row r="170" s="15" customFormat="1" x14ac:dyDescent="0.25"/>
    <row r="171" s="15" customFormat="1" x14ac:dyDescent="0.25"/>
    <row r="172" s="15" customFormat="1" x14ac:dyDescent="0.25"/>
    <row r="173" s="15" customFormat="1" x14ac:dyDescent="0.25"/>
    <row r="174" s="15" customFormat="1" x14ac:dyDescent="0.25"/>
    <row r="175" s="15" customFormat="1" x14ac:dyDescent="0.25"/>
    <row r="176" s="15" customFormat="1" x14ac:dyDescent="0.25"/>
    <row r="177" s="15" customFormat="1" x14ac:dyDescent="0.25"/>
    <row r="178" s="15" customFormat="1" x14ac:dyDescent="0.25"/>
    <row r="179" s="15" customFormat="1" x14ac:dyDescent="0.25"/>
    <row r="180" s="15" customFormat="1" x14ac:dyDescent="0.25"/>
    <row r="181" s="15" customFormat="1" x14ac:dyDescent="0.25"/>
    <row r="182" s="15" customFormat="1" x14ac:dyDescent="0.25"/>
    <row r="183" s="15" customFormat="1" x14ac:dyDescent="0.25"/>
    <row r="184" s="15" customFormat="1" x14ac:dyDescent="0.25"/>
    <row r="185" s="15" customFormat="1" x14ac:dyDescent="0.25"/>
    <row r="186" s="15" customFormat="1" x14ac:dyDescent="0.25"/>
    <row r="187" s="15" customFormat="1" x14ac:dyDescent="0.25"/>
    <row r="188" s="15" customFormat="1" x14ac:dyDescent="0.25"/>
    <row r="189" s="15" customFormat="1" x14ac:dyDescent="0.25"/>
    <row r="190" s="15" customFormat="1" x14ac:dyDescent="0.25"/>
    <row r="191" s="15" customFormat="1" x14ac:dyDescent="0.25"/>
    <row r="192" s="15" customFormat="1" x14ac:dyDescent="0.25"/>
    <row r="193" s="15" customFormat="1" x14ac:dyDescent="0.25"/>
    <row r="194" s="15" customFormat="1" x14ac:dyDescent="0.25"/>
    <row r="195" s="15" customFormat="1" x14ac:dyDescent="0.25"/>
    <row r="196" s="15" customFormat="1" x14ac:dyDescent="0.25"/>
    <row r="197" s="15" customFormat="1" x14ac:dyDescent="0.25"/>
    <row r="198" s="15" customFormat="1" x14ac:dyDescent="0.25"/>
    <row r="199" s="15" customFormat="1" x14ac:dyDescent="0.25"/>
    <row r="200" s="15" customFormat="1" x14ac:dyDescent="0.25"/>
    <row r="201" s="15" customFormat="1" x14ac:dyDescent="0.25"/>
    <row r="202" s="15" customFormat="1" x14ac:dyDescent="0.25"/>
    <row r="203" s="15" customFormat="1" x14ac:dyDescent="0.25"/>
    <row r="204" s="15" customFormat="1" x14ac:dyDescent="0.25"/>
    <row r="205" s="15" customFormat="1" x14ac:dyDescent="0.25"/>
    <row r="206" s="15" customFormat="1" x14ac:dyDescent="0.25"/>
    <row r="207" s="15" customFormat="1" x14ac:dyDescent="0.25"/>
    <row r="208" s="15" customFormat="1" x14ac:dyDescent="0.25"/>
    <row r="209" s="15" customFormat="1" x14ac:dyDescent="0.25"/>
    <row r="210" s="15" customFormat="1" x14ac:dyDescent="0.25"/>
    <row r="211" s="15" customFormat="1" x14ac:dyDescent="0.25"/>
    <row r="212" s="15" customFormat="1" x14ac:dyDescent="0.25"/>
    <row r="213" s="15" customFormat="1" x14ac:dyDescent="0.25"/>
    <row r="214" s="15" customFormat="1" x14ac:dyDescent="0.25"/>
    <row r="215" s="15" customFormat="1" x14ac:dyDescent="0.25"/>
    <row r="216" s="15" customFormat="1" x14ac:dyDescent="0.25"/>
    <row r="217" s="15" customFormat="1" x14ac:dyDescent="0.25"/>
    <row r="218" s="15" customFormat="1" x14ac:dyDescent="0.25"/>
    <row r="219" s="15" customFormat="1" x14ac:dyDescent="0.25"/>
    <row r="220" s="15" customFormat="1" x14ac:dyDescent="0.25"/>
    <row r="221" s="15" customFormat="1" x14ac:dyDescent="0.25"/>
    <row r="222" s="15" customFormat="1" x14ac:dyDescent="0.25"/>
    <row r="223" s="15" customFormat="1" x14ac:dyDescent="0.25"/>
    <row r="224" s="15" customFormat="1" x14ac:dyDescent="0.25"/>
    <row r="225" s="15" customFormat="1" x14ac:dyDescent="0.25"/>
    <row r="226" s="15" customFormat="1" x14ac:dyDescent="0.25"/>
    <row r="227" s="15" customFormat="1" x14ac:dyDescent="0.25"/>
    <row r="228" s="15" customFormat="1" x14ac:dyDescent="0.25"/>
    <row r="229" s="15" customFormat="1" x14ac:dyDescent="0.25"/>
    <row r="230" s="15" customFormat="1" x14ac:dyDescent="0.25"/>
    <row r="231" s="15" customFormat="1" x14ac:dyDescent="0.25"/>
    <row r="232" s="15" customFormat="1" x14ac:dyDescent="0.25"/>
    <row r="233" s="15" customFormat="1" x14ac:dyDescent="0.25"/>
    <row r="234" s="15" customFormat="1" x14ac:dyDescent="0.25"/>
    <row r="235" s="15" customFormat="1" x14ac:dyDescent="0.25"/>
    <row r="236" s="15" customFormat="1" x14ac:dyDescent="0.25"/>
    <row r="237" s="15" customFormat="1" x14ac:dyDescent="0.25"/>
    <row r="238" s="15" customFormat="1" x14ac:dyDescent="0.25"/>
    <row r="239" s="15" customFormat="1" x14ac:dyDescent="0.25"/>
    <row r="240" s="15" customFormat="1" x14ac:dyDescent="0.25"/>
    <row r="241" s="15" customFormat="1" x14ac:dyDescent="0.25"/>
    <row r="242" s="15" customFormat="1" x14ac:dyDescent="0.25"/>
    <row r="243" s="15" customFormat="1" x14ac:dyDescent="0.25"/>
    <row r="244" s="15" customFormat="1" x14ac:dyDescent="0.25"/>
    <row r="245" s="15" customFormat="1" x14ac:dyDescent="0.25"/>
    <row r="246" s="15" customFormat="1" x14ac:dyDescent="0.25"/>
    <row r="247" s="15" customFormat="1" x14ac:dyDescent="0.25"/>
    <row r="248" s="15" customFormat="1" x14ac:dyDescent="0.25"/>
    <row r="249" s="15" customFormat="1" x14ac:dyDescent="0.25"/>
    <row r="250" s="15" customFormat="1" x14ac:dyDescent="0.25"/>
    <row r="251" s="15" customFormat="1" x14ac:dyDescent="0.25"/>
    <row r="252" s="15" customFormat="1" x14ac:dyDescent="0.25"/>
    <row r="253" s="15" customFormat="1" x14ac:dyDescent="0.25"/>
    <row r="254" s="15" customFormat="1" x14ac:dyDescent="0.25"/>
    <row r="255" s="15" customFormat="1" x14ac:dyDescent="0.25"/>
    <row r="256" s="15" customFormat="1" x14ac:dyDescent="0.25"/>
    <row r="257" s="15" customFormat="1" x14ac:dyDescent="0.25"/>
    <row r="258" s="15" customFormat="1" x14ac:dyDescent="0.25"/>
    <row r="259" s="15" customFormat="1" x14ac:dyDescent="0.25"/>
    <row r="260" s="15" customFormat="1" x14ac:dyDescent="0.25"/>
    <row r="261" s="15" customFormat="1" x14ac:dyDescent="0.25"/>
    <row r="262" s="15" customFormat="1" x14ac:dyDescent="0.25"/>
    <row r="263" s="15" customFormat="1" x14ac:dyDescent="0.25"/>
    <row r="264" s="15" customFormat="1" x14ac:dyDescent="0.25"/>
    <row r="265" s="15" customFormat="1" x14ac:dyDescent="0.25"/>
    <row r="266" s="15" customFormat="1" x14ac:dyDescent="0.25"/>
    <row r="267" s="15" customFormat="1" x14ac:dyDescent="0.25"/>
    <row r="268" s="15" customFormat="1" x14ac:dyDescent="0.25"/>
    <row r="269" s="15" customFormat="1" x14ac:dyDescent="0.25"/>
    <row r="270" s="15" customFormat="1" x14ac:dyDescent="0.25"/>
    <row r="271" s="15" customFormat="1" x14ac:dyDescent="0.25"/>
    <row r="272" s="15" customFormat="1" x14ac:dyDescent="0.25"/>
    <row r="273" s="15" customFormat="1" x14ac:dyDescent="0.25"/>
    <row r="274" s="15" customFormat="1" x14ac:dyDescent="0.25"/>
    <row r="275" s="15" customFormat="1" x14ac:dyDescent="0.25"/>
    <row r="276" s="15" customFormat="1" x14ac:dyDescent="0.25"/>
    <row r="277" s="15" customFormat="1" x14ac:dyDescent="0.25"/>
    <row r="278" s="15" customFormat="1" x14ac:dyDescent="0.25"/>
    <row r="279" s="15" customFormat="1" x14ac:dyDescent="0.25"/>
    <row r="280" s="15" customFormat="1" x14ac:dyDescent="0.25"/>
    <row r="281" s="15" customFormat="1" x14ac:dyDescent="0.25"/>
    <row r="282" s="15" customFormat="1" x14ac:dyDescent="0.25"/>
    <row r="283" s="15" customFormat="1" x14ac:dyDescent="0.25"/>
    <row r="284" s="15" customFormat="1" x14ac:dyDescent="0.25"/>
    <row r="285" s="15" customFormat="1" x14ac:dyDescent="0.25"/>
    <row r="286" s="15" customFormat="1" x14ac:dyDescent="0.25"/>
    <row r="287" s="15" customFormat="1" x14ac:dyDescent="0.25"/>
    <row r="288" s="15" customFormat="1" x14ac:dyDescent="0.25"/>
    <row r="289" s="15" customFormat="1" x14ac:dyDescent="0.25"/>
    <row r="290" s="15" customFormat="1" x14ac:dyDescent="0.25"/>
    <row r="291" s="15" customFormat="1" x14ac:dyDescent="0.25"/>
    <row r="292" s="15" customFormat="1" x14ac:dyDescent="0.25"/>
    <row r="293" s="15" customFormat="1" x14ac:dyDescent="0.25"/>
    <row r="294" s="15" customFormat="1" x14ac:dyDescent="0.25"/>
    <row r="295" s="15" customFormat="1" x14ac:dyDescent="0.25"/>
    <row r="296" s="15" customFormat="1" x14ac:dyDescent="0.25"/>
    <row r="297" s="15" customFormat="1" x14ac:dyDescent="0.25"/>
    <row r="298" s="15" customFormat="1" x14ac:dyDescent="0.25"/>
    <row r="299" s="15" customFormat="1" x14ac:dyDescent="0.25"/>
    <row r="300" s="15" customFormat="1" x14ac:dyDescent="0.25"/>
    <row r="301" s="15" customFormat="1" x14ac:dyDescent="0.25"/>
    <row r="302" s="15" customFormat="1" x14ac:dyDescent="0.25"/>
    <row r="303" s="15" customFormat="1" x14ac:dyDescent="0.25"/>
    <row r="304" s="15" customFormat="1" x14ac:dyDescent="0.25"/>
    <row r="305" s="15" customFormat="1" x14ac:dyDescent="0.25"/>
    <row r="306" s="15" customFormat="1" x14ac:dyDescent="0.25"/>
    <row r="307" s="15" customFormat="1" x14ac:dyDescent="0.25"/>
    <row r="308" s="15" customFormat="1" x14ac:dyDescent="0.25"/>
    <row r="309" s="15" customFormat="1" x14ac:dyDescent="0.25"/>
    <row r="310" s="15" customFormat="1" x14ac:dyDescent="0.25"/>
    <row r="311" s="15" customFormat="1" x14ac:dyDescent="0.25"/>
    <row r="312" s="15" customFormat="1" x14ac:dyDescent="0.25"/>
    <row r="313" s="15" customFormat="1" x14ac:dyDescent="0.25"/>
    <row r="314" s="15" customFormat="1" x14ac:dyDescent="0.25"/>
    <row r="315" s="15" customFormat="1" x14ac:dyDescent="0.25"/>
    <row r="316" s="15" customFormat="1" x14ac:dyDescent="0.25"/>
    <row r="317" s="15" customFormat="1" x14ac:dyDescent="0.25"/>
    <row r="318" s="15" customFormat="1" x14ac:dyDescent="0.25"/>
    <row r="319" s="15" customFormat="1" x14ac:dyDescent="0.25"/>
    <row r="320" s="15" customFormat="1" x14ac:dyDescent="0.25"/>
    <row r="321" s="15" customFormat="1" x14ac:dyDescent="0.25"/>
    <row r="322" s="15" customFormat="1" x14ac:dyDescent="0.25"/>
    <row r="323" s="15" customFormat="1" x14ac:dyDescent="0.25"/>
    <row r="324" s="15" customFormat="1" x14ac:dyDescent="0.25"/>
    <row r="325" s="15" customFormat="1" x14ac:dyDescent="0.25"/>
    <row r="326" s="15" customFormat="1" x14ac:dyDescent="0.25"/>
    <row r="327" s="15" customFormat="1" x14ac:dyDescent="0.25"/>
    <row r="328" s="15" customFormat="1" x14ac:dyDescent="0.25"/>
    <row r="329" s="15" customFormat="1" x14ac:dyDescent="0.25"/>
    <row r="330" s="15" customFormat="1" x14ac:dyDescent="0.25"/>
    <row r="331" s="15" customFormat="1" x14ac:dyDescent="0.25"/>
    <row r="332" s="15" customFormat="1" x14ac:dyDescent="0.25"/>
    <row r="333" s="15" customFormat="1" x14ac:dyDescent="0.25"/>
    <row r="334" s="15" customFormat="1" x14ac:dyDescent="0.25"/>
    <row r="335" s="15" customFormat="1" x14ac:dyDescent="0.25"/>
    <row r="336" s="15" customFormat="1" x14ac:dyDescent="0.25"/>
    <row r="337" s="15" customFormat="1" x14ac:dyDescent="0.25"/>
    <row r="338" s="15" customFormat="1" x14ac:dyDescent="0.25"/>
    <row r="339" s="15" customFormat="1" x14ac:dyDescent="0.25"/>
    <row r="340" s="15" customFormat="1" x14ac:dyDescent="0.25"/>
    <row r="341" s="15" customFormat="1" x14ac:dyDescent="0.25"/>
    <row r="342" s="15" customFormat="1" x14ac:dyDescent="0.25"/>
    <row r="343" s="15" customFormat="1" x14ac:dyDescent="0.25"/>
    <row r="344" s="15" customFormat="1" x14ac:dyDescent="0.25"/>
    <row r="345" s="15" customFormat="1" x14ac:dyDescent="0.25"/>
    <row r="346" s="15" customFormat="1" x14ac:dyDescent="0.25"/>
    <row r="347" s="15" customFormat="1" x14ac:dyDescent="0.25"/>
    <row r="348" s="15" customFormat="1" x14ac:dyDescent="0.25"/>
    <row r="349" s="15" customFormat="1" x14ac:dyDescent="0.25"/>
    <row r="350" s="15" customFormat="1" x14ac:dyDescent="0.25"/>
    <row r="351" s="15" customFormat="1" x14ac:dyDescent="0.25"/>
    <row r="352" s="15" customFormat="1" x14ac:dyDescent="0.25"/>
    <row r="353" s="15" customFormat="1" x14ac:dyDescent="0.25"/>
    <row r="354" s="15" customFormat="1" x14ac:dyDescent="0.25"/>
    <row r="355" s="15" customFormat="1" x14ac:dyDescent="0.25"/>
    <row r="356" s="15" customFormat="1" x14ac:dyDescent="0.25"/>
    <row r="357" s="15" customFormat="1" x14ac:dyDescent="0.25"/>
    <row r="358" s="15" customFormat="1" x14ac:dyDescent="0.25"/>
    <row r="359" s="15" customFormat="1" x14ac:dyDescent="0.25"/>
    <row r="360" s="15" customFormat="1" x14ac:dyDescent="0.25"/>
    <row r="361" s="15" customFormat="1" x14ac:dyDescent="0.25"/>
    <row r="362" s="15" customFormat="1" x14ac:dyDescent="0.25"/>
    <row r="363" s="15" customFormat="1" x14ac:dyDescent="0.25"/>
    <row r="364" s="15" customFormat="1" x14ac:dyDescent="0.25"/>
    <row r="365" s="15" customFormat="1" x14ac:dyDescent="0.25"/>
    <row r="366" s="15" customFormat="1" x14ac:dyDescent="0.25"/>
    <row r="367" s="15" customFormat="1" x14ac:dyDescent="0.25"/>
    <row r="368" s="15" customFormat="1" x14ac:dyDescent="0.25"/>
    <row r="369" s="15" customFormat="1" x14ac:dyDescent="0.25"/>
    <row r="370" s="15" customFormat="1" x14ac:dyDescent="0.25"/>
    <row r="371" s="15" customFormat="1" x14ac:dyDescent="0.25"/>
    <row r="372" s="15" customFormat="1" x14ac:dyDescent="0.25"/>
    <row r="373" s="15" customFormat="1" x14ac:dyDescent="0.25"/>
    <row r="374" s="15" customFormat="1" x14ac:dyDescent="0.25"/>
    <row r="375" s="15" customFormat="1" x14ac:dyDescent="0.25"/>
    <row r="376" s="15" customFormat="1" x14ac:dyDescent="0.25"/>
    <row r="377" s="15" customFormat="1" x14ac:dyDescent="0.25"/>
    <row r="378" s="15" customFormat="1" x14ac:dyDescent="0.25"/>
    <row r="379" s="15" customFormat="1" x14ac:dyDescent="0.25"/>
    <row r="380" s="15" customFormat="1" x14ac:dyDescent="0.25"/>
    <row r="381" s="15" customFormat="1" x14ac:dyDescent="0.25"/>
    <row r="382" s="15" customFormat="1" x14ac:dyDescent="0.25"/>
    <row r="383" s="15" customFormat="1" x14ac:dyDescent="0.25"/>
    <row r="384" s="15" customFormat="1" x14ac:dyDescent="0.25"/>
    <row r="385" s="15" customFormat="1" x14ac:dyDescent="0.25"/>
    <row r="386" s="15" customFormat="1" x14ac:dyDescent="0.25"/>
    <row r="387" s="15" customFormat="1" x14ac:dyDescent="0.25"/>
    <row r="388" s="15" customFormat="1" x14ac:dyDescent="0.25"/>
    <row r="389" s="15" customFormat="1" x14ac:dyDescent="0.25"/>
    <row r="390" s="15" customFormat="1" x14ac:dyDescent="0.25"/>
    <row r="391" s="15" customFormat="1" x14ac:dyDescent="0.25"/>
    <row r="392" s="15" customFormat="1" x14ac:dyDescent="0.25"/>
    <row r="393" s="15" customFormat="1" x14ac:dyDescent="0.25"/>
    <row r="394" s="15" customFormat="1" x14ac:dyDescent="0.25"/>
    <row r="395" s="15" customFormat="1" x14ac:dyDescent="0.25"/>
    <row r="396" s="15" customFormat="1" x14ac:dyDescent="0.25"/>
    <row r="397" s="15" customFormat="1" x14ac:dyDescent="0.25"/>
    <row r="398" s="15" customFormat="1" x14ac:dyDescent="0.25"/>
    <row r="399" s="15" customFormat="1" x14ac:dyDescent="0.25"/>
    <row r="400" s="15" customFormat="1" x14ac:dyDescent="0.25"/>
    <row r="401" s="15" customFormat="1" x14ac:dyDescent="0.25"/>
    <row r="402" s="15" customFormat="1" x14ac:dyDescent="0.25"/>
    <row r="403" s="15" customFormat="1" x14ac:dyDescent="0.25"/>
    <row r="404" s="15" customFormat="1" x14ac:dyDescent="0.25"/>
    <row r="405" s="15" customFormat="1" x14ac:dyDescent="0.25"/>
    <row r="406" s="15" customFormat="1" x14ac:dyDescent="0.25"/>
    <row r="407" s="15" customFormat="1" x14ac:dyDescent="0.25"/>
    <row r="408" s="15" customFormat="1" x14ac:dyDescent="0.25"/>
    <row r="409" s="15" customFormat="1" x14ac:dyDescent="0.25"/>
    <row r="410" s="15" customFormat="1" x14ac:dyDescent="0.25"/>
    <row r="411" s="15" customFormat="1" x14ac:dyDescent="0.25"/>
    <row r="412" s="15" customFormat="1" x14ac:dyDescent="0.25"/>
    <row r="413" s="15" customFormat="1" x14ac:dyDescent="0.25"/>
    <row r="414" s="15" customFormat="1" x14ac:dyDescent="0.25"/>
    <row r="415" s="15" customFormat="1" x14ac:dyDescent="0.25"/>
    <row r="416" s="15" customFormat="1" x14ac:dyDescent="0.25"/>
    <row r="417" s="15" customFormat="1" x14ac:dyDescent="0.25"/>
    <row r="418" s="15" customFormat="1" x14ac:dyDescent="0.25"/>
    <row r="419" s="15" customFormat="1" x14ac:dyDescent="0.25"/>
    <row r="420" s="15" customFormat="1" x14ac:dyDescent="0.25"/>
    <row r="421" s="15" customFormat="1" x14ac:dyDescent="0.25"/>
    <row r="422" s="15" customFormat="1" x14ac:dyDescent="0.25"/>
    <row r="423" s="15" customFormat="1" x14ac:dyDescent="0.25"/>
    <row r="424" s="15" customFormat="1" x14ac:dyDescent="0.25"/>
    <row r="425" s="15" customFormat="1" x14ac:dyDescent="0.25"/>
    <row r="426" s="15" customFormat="1" x14ac:dyDescent="0.25"/>
    <row r="427" s="15" customFormat="1" x14ac:dyDescent="0.25"/>
    <row r="428" s="15" customFormat="1" x14ac:dyDescent="0.25"/>
    <row r="429" s="15" customFormat="1" x14ac:dyDescent="0.25"/>
    <row r="430" s="15" customFormat="1" x14ac:dyDescent="0.25"/>
    <row r="431" s="15" customFormat="1" x14ac:dyDescent="0.25"/>
    <row r="432" s="15" customFormat="1" x14ac:dyDescent="0.25"/>
    <row r="433" s="15" customFormat="1" x14ac:dyDescent="0.25"/>
    <row r="434" s="15" customFormat="1" x14ac:dyDescent="0.25"/>
    <row r="435" s="15" customFormat="1" x14ac:dyDescent="0.25"/>
    <row r="436" s="15" customFormat="1" x14ac:dyDescent="0.25"/>
    <row r="437" s="15" customFormat="1" x14ac:dyDescent="0.25"/>
    <row r="438" s="15" customFormat="1" x14ac:dyDescent="0.25"/>
    <row r="439" s="15" customFormat="1" x14ac:dyDescent="0.25"/>
    <row r="440" s="15" customFormat="1" x14ac:dyDescent="0.25"/>
    <row r="441" s="15" customFormat="1" x14ac:dyDescent="0.25"/>
    <row r="442" s="15" customFormat="1" x14ac:dyDescent="0.25"/>
    <row r="443" s="15" customFormat="1" x14ac:dyDescent="0.25"/>
    <row r="444" s="15" customFormat="1" x14ac:dyDescent="0.25"/>
    <row r="445" s="15" customFormat="1" x14ac:dyDescent="0.25"/>
    <row r="446" s="15" customFormat="1" x14ac:dyDescent="0.25"/>
    <row r="447" s="15" customFormat="1" x14ac:dyDescent="0.25"/>
    <row r="448" s="15" customFormat="1" x14ac:dyDescent="0.25"/>
    <row r="449" s="15" customFormat="1" x14ac:dyDescent="0.25"/>
    <row r="450" s="15" customFormat="1" x14ac:dyDescent="0.25"/>
    <row r="451" s="15" customFormat="1" x14ac:dyDescent="0.25"/>
    <row r="452" s="15" customFormat="1" x14ac:dyDescent="0.25"/>
    <row r="453" s="15" customFormat="1" x14ac:dyDescent="0.25"/>
    <row r="454" s="15" customFormat="1" x14ac:dyDescent="0.25"/>
    <row r="455" s="15" customFormat="1" x14ac:dyDescent="0.25"/>
    <row r="456" s="15" customFormat="1" x14ac:dyDescent="0.25"/>
    <row r="457" s="15" customFormat="1" x14ac:dyDescent="0.25"/>
    <row r="458" s="15" customFormat="1" x14ac:dyDescent="0.25"/>
    <row r="459" s="15" customFormat="1" x14ac:dyDescent="0.25"/>
    <row r="460" s="15" customFormat="1" x14ac:dyDescent="0.25"/>
    <row r="461" s="15" customFormat="1" x14ac:dyDescent="0.25"/>
    <row r="462" s="15" customFormat="1" x14ac:dyDescent="0.25"/>
    <row r="463" s="15" customFormat="1" x14ac:dyDescent="0.25"/>
    <row r="464" s="15" customFormat="1" x14ac:dyDescent="0.25"/>
    <row r="465" s="15" customFormat="1" x14ac:dyDescent="0.25"/>
    <row r="466" s="15" customFormat="1" x14ac:dyDescent="0.25"/>
    <row r="467" s="15" customFormat="1" x14ac:dyDescent="0.25"/>
    <row r="468" s="15" customFormat="1" x14ac:dyDescent="0.25"/>
    <row r="469" s="15" customFormat="1" x14ac:dyDescent="0.25"/>
    <row r="470" s="15" customFormat="1" x14ac:dyDescent="0.25"/>
    <row r="471" s="15" customFormat="1" x14ac:dyDescent="0.25"/>
    <row r="472" s="15" customFormat="1" x14ac:dyDescent="0.25"/>
    <row r="473" s="15" customFormat="1" x14ac:dyDescent="0.25"/>
    <row r="474" s="15" customFormat="1" x14ac:dyDescent="0.25"/>
    <row r="475" s="15" customFormat="1" x14ac:dyDescent="0.25"/>
    <row r="476" s="15" customFormat="1" x14ac:dyDescent="0.25"/>
    <row r="477" s="15" customFormat="1" x14ac:dyDescent="0.25"/>
    <row r="478" s="15" customFormat="1" x14ac:dyDescent="0.25"/>
    <row r="479" s="15" customFormat="1" x14ac:dyDescent="0.25"/>
    <row r="480" s="15" customFormat="1" x14ac:dyDescent="0.25"/>
    <row r="481" s="15" customFormat="1" x14ac:dyDescent="0.25"/>
    <row r="482" s="15" customFormat="1" x14ac:dyDescent="0.25"/>
    <row r="483" s="15" customFormat="1" x14ac:dyDescent="0.25"/>
    <row r="484" s="15" customFormat="1" x14ac:dyDescent="0.25"/>
    <row r="485" s="15" customFormat="1" x14ac:dyDescent="0.25"/>
    <row r="486" s="15" customFormat="1" x14ac:dyDescent="0.25"/>
    <row r="487" s="15" customFormat="1" x14ac:dyDescent="0.25"/>
    <row r="488" s="15" customFormat="1" x14ac:dyDescent="0.25"/>
    <row r="489" s="15" customFormat="1" x14ac:dyDescent="0.25"/>
    <row r="490" s="15" customFormat="1" x14ac:dyDescent="0.25"/>
    <row r="491" s="15" customFormat="1" x14ac:dyDescent="0.25"/>
    <row r="492" s="15" customFormat="1" x14ac:dyDescent="0.25"/>
    <row r="493" s="15" customFormat="1" x14ac:dyDescent="0.25"/>
    <row r="494" s="15" customFormat="1" x14ac:dyDescent="0.25"/>
    <row r="495" s="15" customFormat="1" x14ac:dyDescent="0.25"/>
    <row r="496" s="15" customFormat="1" x14ac:dyDescent="0.25"/>
    <row r="497" s="15" customFormat="1" x14ac:dyDescent="0.25"/>
    <row r="498" s="15" customFormat="1" x14ac:dyDescent="0.25"/>
    <row r="499" s="15" customFormat="1" x14ac:dyDescent="0.25"/>
    <row r="500" s="15" customFormat="1" x14ac:dyDescent="0.25"/>
    <row r="501" s="15" customFormat="1" x14ac:dyDescent="0.25"/>
    <row r="502" s="15" customFormat="1" x14ac:dyDescent="0.25"/>
    <row r="503" s="15" customFormat="1" x14ac:dyDescent="0.25"/>
    <row r="504" s="15" customFormat="1" x14ac:dyDescent="0.25"/>
    <row r="505" s="15" customFormat="1" x14ac:dyDescent="0.25"/>
    <row r="506" s="15" customFormat="1" x14ac:dyDescent="0.25"/>
    <row r="507" s="15" customFormat="1" x14ac:dyDescent="0.25"/>
    <row r="508" s="15" customFormat="1" x14ac:dyDescent="0.25"/>
    <row r="509" s="15" customFormat="1" x14ac:dyDescent="0.25"/>
    <row r="510" s="15" customFormat="1" x14ac:dyDescent="0.25"/>
    <row r="511" s="15" customFormat="1" x14ac:dyDescent="0.25"/>
    <row r="512" s="15" customFormat="1" x14ac:dyDescent="0.25"/>
    <row r="513" s="15" customFormat="1" x14ac:dyDescent="0.25"/>
    <row r="514" s="15" customFormat="1" x14ac:dyDescent="0.25"/>
    <row r="515" s="15" customFormat="1" x14ac:dyDescent="0.25"/>
    <row r="516" s="15" customFormat="1" x14ac:dyDescent="0.25"/>
    <row r="517" s="15" customFormat="1" x14ac:dyDescent="0.25"/>
    <row r="518" s="15" customFormat="1" x14ac:dyDescent="0.25"/>
    <row r="519" s="15" customFormat="1" x14ac:dyDescent="0.25"/>
    <row r="520" s="15" customFormat="1" x14ac:dyDescent="0.25"/>
    <row r="521" s="15" customFormat="1" x14ac:dyDescent="0.25"/>
    <row r="522" s="15" customFormat="1" x14ac:dyDescent="0.25"/>
    <row r="523" s="15" customFormat="1" x14ac:dyDescent="0.25"/>
    <row r="524" s="15" customFormat="1" x14ac:dyDescent="0.25"/>
    <row r="525" s="15" customFormat="1" x14ac:dyDescent="0.25"/>
    <row r="526" s="15" customFormat="1" x14ac:dyDescent="0.25"/>
    <row r="527" s="15" customFormat="1" x14ac:dyDescent="0.25"/>
    <row r="528" s="15" customFormat="1" x14ac:dyDescent="0.25"/>
    <row r="529" s="15" customFormat="1" x14ac:dyDescent="0.25"/>
    <row r="530" s="15" customFormat="1" x14ac:dyDescent="0.25"/>
    <row r="531" s="15" customFormat="1" x14ac:dyDescent="0.25"/>
    <row r="532" s="15" customFormat="1" x14ac:dyDescent="0.25"/>
    <row r="533" s="15" customFormat="1" x14ac:dyDescent="0.25"/>
    <row r="534" s="15" customFormat="1" x14ac:dyDescent="0.25"/>
    <row r="535" s="15" customFormat="1" x14ac:dyDescent="0.25"/>
    <row r="536" s="15" customFormat="1" x14ac:dyDescent="0.25"/>
    <row r="537" s="15" customFormat="1" x14ac:dyDescent="0.25"/>
    <row r="538" s="15" customFormat="1" x14ac:dyDescent="0.25"/>
    <row r="539" s="15" customFormat="1" x14ac:dyDescent="0.25"/>
    <row r="540" s="15" customFormat="1" x14ac:dyDescent="0.25"/>
    <row r="541" s="15" customFormat="1" x14ac:dyDescent="0.25"/>
    <row r="542" s="15" customFormat="1" x14ac:dyDescent="0.25"/>
    <row r="543" s="15" customFormat="1" x14ac:dyDescent="0.25"/>
    <row r="544" s="15" customFormat="1" x14ac:dyDescent="0.25"/>
    <row r="545" s="15" customFormat="1" x14ac:dyDescent="0.25"/>
    <row r="546" s="15" customFormat="1" x14ac:dyDescent="0.25"/>
    <row r="547" s="15" customFormat="1" x14ac:dyDescent="0.25"/>
    <row r="548" s="15" customFormat="1" x14ac:dyDescent="0.25"/>
    <row r="549" s="15" customFormat="1" x14ac:dyDescent="0.25"/>
    <row r="550" s="15" customFormat="1" x14ac:dyDescent="0.25"/>
    <row r="551" s="15" customFormat="1" x14ac:dyDescent="0.25"/>
    <row r="552" s="15" customFormat="1" x14ac:dyDescent="0.25"/>
    <row r="553" s="15" customFormat="1" x14ac:dyDescent="0.25"/>
    <row r="554" s="15" customFormat="1" x14ac:dyDescent="0.25"/>
    <row r="555" s="15" customFormat="1" x14ac:dyDescent="0.25"/>
    <row r="556" s="15" customFormat="1" x14ac:dyDescent="0.25"/>
    <row r="557" s="15" customFormat="1" x14ac:dyDescent="0.25"/>
    <row r="558" s="15" customFormat="1" x14ac:dyDescent="0.25"/>
    <row r="559" s="15" customFormat="1" x14ac:dyDescent="0.25"/>
    <row r="560" s="15" customFormat="1" x14ac:dyDescent="0.25"/>
    <row r="561" s="15" customFormat="1" x14ac:dyDescent="0.25"/>
    <row r="562" s="15" customFormat="1" x14ac:dyDescent="0.25"/>
    <row r="563" s="15" customFormat="1" x14ac:dyDescent="0.25"/>
    <row r="564" s="15" customFormat="1" x14ac:dyDescent="0.25"/>
    <row r="565" s="15" customFormat="1" x14ac:dyDescent="0.25"/>
    <row r="566" s="15" customFormat="1" x14ac:dyDescent="0.25"/>
    <row r="567" s="15" customFormat="1" x14ac:dyDescent="0.25"/>
    <row r="568" s="15" customFormat="1" x14ac:dyDescent="0.25"/>
    <row r="569" s="15" customFormat="1" x14ac:dyDescent="0.25"/>
    <row r="570" s="15" customFormat="1" x14ac:dyDescent="0.25"/>
    <row r="571" s="15" customFormat="1" x14ac:dyDescent="0.25"/>
    <row r="572" s="15" customFormat="1" x14ac:dyDescent="0.25"/>
    <row r="573" s="15" customFormat="1" x14ac:dyDescent="0.25"/>
    <row r="574" s="15" customFormat="1" x14ac:dyDescent="0.25"/>
    <row r="575" s="15" customFormat="1" x14ac:dyDescent="0.25"/>
    <row r="576" s="15" customFormat="1" x14ac:dyDescent="0.25"/>
    <row r="577" s="15" customFormat="1" x14ac:dyDescent="0.25"/>
    <row r="578" s="15" customFormat="1" x14ac:dyDescent="0.25"/>
    <row r="579" s="15" customFormat="1" x14ac:dyDescent="0.25"/>
    <row r="580" s="15" customFormat="1" x14ac:dyDescent="0.25"/>
    <row r="581" s="15" customFormat="1" x14ac:dyDescent="0.25"/>
    <row r="582" s="15" customFormat="1" x14ac:dyDescent="0.25"/>
    <row r="583" s="15" customFormat="1" x14ac:dyDescent="0.25"/>
    <row r="584" s="15" customFormat="1" x14ac:dyDescent="0.25"/>
    <row r="585" s="15" customFormat="1" x14ac:dyDescent="0.25"/>
    <row r="586" s="15" customFormat="1" x14ac:dyDescent="0.25"/>
    <row r="587" s="15" customFormat="1" x14ac:dyDescent="0.25"/>
    <row r="588" s="15" customFormat="1" x14ac:dyDescent="0.25"/>
    <row r="589" s="15" customFormat="1" x14ac:dyDescent="0.25"/>
    <row r="590" s="15" customFormat="1" x14ac:dyDescent="0.25"/>
    <row r="591" s="15" customFormat="1" x14ac:dyDescent="0.25"/>
    <row r="592" s="15" customFormat="1" x14ac:dyDescent="0.25"/>
    <row r="593" s="15" customFormat="1" x14ac:dyDescent="0.25"/>
    <row r="594" s="15" customFormat="1" x14ac:dyDescent="0.25"/>
    <row r="595" s="15" customFormat="1" x14ac:dyDescent="0.25"/>
    <row r="596" s="15" customFormat="1" x14ac:dyDescent="0.25"/>
    <row r="597" s="15" customFormat="1" x14ac:dyDescent="0.25"/>
    <row r="598" s="15" customFormat="1" x14ac:dyDescent="0.25"/>
    <row r="599" s="15" customFormat="1" x14ac:dyDescent="0.25"/>
    <row r="600" s="15" customFormat="1" x14ac:dyDescent="0.25"/>
    <row r="601" s="15" customFormat="1" x14ac:dyDescent="0.25"/>
    <row r="602" s="15" customFormat="1" x14ac:dyDescent="0.25"/>
    <row r="603" s="15" customFormat="1" x14ac:dyDescent="0.25"/>
    <row r="604" s="15" customFormat="1" x14ac:dyDescent="0.25"/>
    <row r="605" s="15" customFormat="1" x14ac:dyDescent="0.25"/>
    <row r="606" s="15" customFormat="1" x14ac:dyDescent="0.25"/>
    <row r="607" s="15" customFormat="1" x14ac:dyDescent="0.25"/>
    <row r="608" s="15" customFormat="1" x14ac:dyDescent="0.25"/>
    <row r="609" s="15" customFormat="1" x14ac:dyDescent="0.25"/>
    <row r="610" s="15" customFormat="1" x14ac:dyDescent="0.25"/>
    <row r="611" s="15" customFormat="1" x14ac:dyDescent="0.25"/>
    <row r="612" s="15" customFormat="1" x14ac:dyDescent="0.25"/>
    <row r="613" s="15" customFormat="1" x14ac:dyDescent="0.25"/>
    <row r="614" s="15" customFormat="1" x14ac:dyDescent="0.25"/>
    <row r="615" s="15" customFormat="1" x14ac:dyDescent="0.25"/>
    <row r="616" s="15" customFormat="1" x14ac:dyDescent="0.25"/>
    <row r="617" s="15" customFormat="1" x14ac:dyDescent="0.25"/>
    <row r="618" s="15" customFormat="1" x14ac:dyDescent="0.25"/>
    <row r="619" s="15" customFormat="1" x14ac:dyDescent="0.25"/>
    <row r="620" s="15" customFormat="1" x14ac:dyDescent="0.25"/>
    <row r="621" s="15" customFormat="1" x14ac:dyDescent="0.25"/>
    <row r="622" s="15" customFormat="1" x14ac:dyDescent="0.25"/>
    <row r="623" s="15" customFormat="1" x14ac:dyDescent="0.25"/>
    <row r="624" s="15" customFormat="1" x14ac:dyDescent="0.25"/>
    <row r="625" s="15" customFormat="1" x14ac:dyDescent="0.25"/>
    <row r="626" s="15" customFormat="1" x14ac:dyDescent="0.25"/>
    <row r="627" s="15" customFormat="1" x14ac:dyDescent="0.25"/>
    <row r="628" s="15" customFormat="1" x14ac:dyDescent="0.25"/>
  </sheetData>
  <sheetProtection algorithmName="SHA-512" hashValue="gf1F6md0C5gi0rBmgW/AcKswsvHr+RTEDdDNw4V62qVbTHphTUbwqaRdFBzDPBdtyuRR9qRe8kVqrM1bZV8DBQ==" saltValue="SadZvJ6Yi5vT6SrQSX/I/Q==" spinCount="100000" sheet="1" objects="1" scenarios="1" sort="0" autoFilter="0"/>
  <autoFilter ref="A2:H8"/>
  <mergeCells count="9">
    <mergeCell ref="I2:O2"/>
    <mergeCell ref="A2:A3"/>
    <mergeCell ref="B2:B3"/>
    <mergeCell ref="C2:C3"/>
    <mergeCell ref="D2:D3"/>
    <mergeCell ref="E2:E3"/>
    <mergeCell ref="F2:F3"/>
    <mergeCell ref="G2:G3"/>
    <mergeCell ref="H2:H3"/>
  </mergeCells>
  <dataValidations count="3">
    <dataValidation type="list" allowBlank="1" showInputMessage="1" showErrorMessage="1" sqref="C4">
      <formula1>"Programmatic, Direct Support"</formula1>
    </dataValidation>
    <dataValidation type="list" allowBlank="1" showInputMessage="1" showErrorMessage="1" sqref="G4:G31">
      <formula1>"Yes, No"</formula1>
    </dataValidation>
    <dataValidation type="list" allowBlank="1" showInputMessage="1" showErrorMessage="1" sqref="C5:C31">
      <formula1>"Direct Support, Program Oversight, Sponsored Provider"</formula1>
    </dataValidation>
  </dataValidations>
  <pageMargins left="0.7" right="0.7" top="0.75" bottom="0.75" header="0.3" footer="0.3"/>
  <pageSetup orientation="portrait" r:id="rId1"/>
  <ignoredErrors>
    <ignoredError sqref="F5:F8 F10:F28" unlockedFormula="1"/>
    <ignoredError sqref="D31" formulaRange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LIST!$A$2:$A$401</xm:f>
          </x14:formula1>
          <xm:sqref>E4:E31</xm:sqref>
        </x14:dataValidation>
        <x14:dataValidation type="list" allowBlank="1" showInputMessage="1" showErrorMessage="1">
          <x14:formula1>
            <xm:f>LIST!$M$23:$M$31</xm:f>
          </x14:formula1>
          <xm:sqref>A5:A31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27"/>
  <sheetViews>
    <sheetView tabSelected="1" workbookViewId="0">
      <selection activeCell="S24" sqref="S24"/>
    </sheetView>
  </sheetViews>
  <sheetFormatPr defaultRowHeight="15" x14ac:dyDescent="0.25"/>
  <cols>
    <col min="1" max="1" width="9.140625" style="1"/>
    <col min="4" max="4" width="11.7109375" customWidth="1"/>
    <col min="5" max="5" width="11.85546875" bestFit="1" customWidth="1"/>
    <col min="6" max="6" width="12.7109375" customWidth="1"/>
    <col min="7" max="7" width="11.28515625" customWidth="1"/>
    <col min="8" max="8" width="13.7109375" customWidth="1"/>
    <col min="9" max="9" width="13" customWidth="1"/>
    <col min="10" max="10" width="12.7109375" customWidth="1"/>
    <col min="11" max="11" width="11.85546875" bestFit="1" customWidth="1"/>
    <col min="12" max="12" width="13" customWidth="1"/>
    <col min="13" max="13" width="11.42578125" bestFit="1" customWidth="1"/>
    <col min="14" max="14" width="11.5703125" customWidth="1"/>
    <col min="15" max="15" width="13.140625" customWidth="1"/>
    <col min="16" max="16" width="13.28515625" customWidth="1"/>
    <col min="17" max="75" width="9.140625" style="1"/>
  </cols>
  <sheetData>
    <row r="1" spans="2:81" s="1" customFormat="1" ht="15.75" thickBot="1" x14ac:dyDescent="0.3"/>
    <row r="2" spans="2:81" x14ac:dyDescent="0.25">
      <c r="B2" s="232" t="s">
        <v>268</v>
      </c>
      <c r="C2" s="233"/>
      <c r="D2" s="233"/>
      <c r="E2" s="233"/>
      <c r="F2" s="233"/>
      <c r="G2" s="233"/>
      <c r="H2" s="234"/>
      <c r="I2" s="1"/>
      <c r="J2" s="1"/>
      <c r="K2" s="1"/>
      <c r="L2" s="1"/>
      <c r="M2" s="1"/>
      <c r="N2" s="1"/>
      <c r="O2" s="1"/>
      <c r="P2" s="1"/>
      <c r="BX2" s="1"/>
      <c r="BY2" s="1"/>
      <c r="BZ2" s="1"/>
      <c r="CA2" s="1"/>
      <c r="CB2" s="1"/>
      <c r="CC2" s="1"/>
    </row>
    <row r="3" spans="2:81" x14ac:dyDescent="0.25">
      <c r="B3" s="235"/>
      <c r="C3" s="236"/>
      <c r="D3" s="236"/>
      <c r="E3" s="236"/>
      <c r="F3" s="236"/>
      <c r="G3" s="236"/>
      <c r="H3" s="237"/>
      <c r="I3" s="1"/>
      <c r="J3" s="1"/>
      <c r="K3" s="1"/>
      <c r="L3" s="1"/>
      <c r="M3" s="1"/>
      <c r="N3" s="1"/>
      <c r="O3" s="1"/>
      <c r="P3" s="1"/>
      <c r="BX3" s="1"/>
      <c r="BY3" s="1"/>
      <c r="BZ3" s="1"/>
      <c r="CA3" s="1"/>
      <c r="CB3" s="1"/>
      <c r="CC3" s="1"/>
    </row>
    <row r="4" spans="2:81" x14ac:dyDescent="0.25">
      <c r="B4" s="235"/>
      <c r="C4" s="236"/>
      <c r="D4" s="236"/>
      <c r="E4" s="236"/>
      <c r="F4" s="236"/>
      <c r="G4" s="236"/>
      <c r="H4" s="237"/>
      <c r="I4" s="1"/>
      <c r="J4" s="1"/>
      <c r="K4" s="1"/>
      <c r="L4" s="1"/>
      <c r="M4" s="1"/>
      <c r="N4" s="1"/>
      <c r="O4" s="1"/>
      <c r="P4" s="1"/>
      <c r="BX4" s="1"/>
      <c r="BY4" s="1"/>
      <c r="BZ4" s="1"/>
      <c r="CA4" s="1"/>
      <c r="CB4" s="1"/>
      <c r="CC4" s="1"/>
    </row>
    <row r="5" spans="2:81" x14ac:dyDescent="0.25">
      <c r="B5" s="235"/>
      <c r="C5" s="236"/>
      <c r="D5" s="236"/>
      <c r="E5" s="236"/>
      <c r="F5" s="236"/>
      <c r="G5" s="236"/>
      <c r="H5" s="237"/>
      <c r="I5" s="1"/>
      <c r="J5" s="1"/>
      <c r="K5" s="1"/>
      <c r="L5" s="1"/>
      <c r="M5" s="1"/>
      <c r="N5" s="1"/>
      <c r="O5" s="1"/>
      <c r="P5" s="1"/>
      <c r="BX5" s="1"/>
      <c r="BY5" s="1"/>
      <c r="BZ5" s="1"/>
      <c r="CA5" s="1"/>
      <c r="CB5" s="1"/>
      <c r="CC5" s="1"/>
    </row>
    <row r="6" spans="2:81" x14ac:dyDescent="0.25">
      <c r="B6" s="235"/>
      <c r="C6" s="236"/>
      <c r="D6" s="236"/>
      <c r="E6" s="236"/>
      <c r="F6" s="236"/>
      <c r="G6" s="236"/>
      <c r="H6" s="237"/>
      <c r="I6" s="1"/>
      <c r="J6" s="1"/>
      <c r="K6" s="1"/>
      <c r="L6" s="1"/>
      <c r="M6" s="1"/>
      <c r="N6" s="1"/>
      <c r="O6" s="1"/>
      <c r="P6" s="1"/>
      <c r="BX6" s="1"/>
      <c r="BY6" s="1"/>
      <c r="BZ6" s="1"/>
      <c r="CA6" s="1"/>
      <c r="CB6" s="1"/>
      <c r="CC6" s="1"/>
    </row>
    <row r="7" spans="2:81" ht="15.75" thickBot="1" x14ac:dyDescent="0.3">
      <c r="B7" s="238"/>
      <c r="C7" s="239"/>
      <c r="D7" s="239"/>
      <c r="E7" s="239"/>
      <c r="F7" s="239"/>
      <c r="G7" s="239"/>
      <c r="H7" s="240"/>
      <c r="I7" s="1"/>
      <c r="J7" s="1"/>
      <c r="K7" s="1"/>
      <c r="L7" s="1"/>
      <c r="M7" s="1"/>
      <c r="N7" s="1"/>
      <c r="O7" s="1"/>
      <c r="P7" s="1"/>
      <c r="BX7" s="1"/>
      <c r="BY7" s="1"/>
      <c r="BZ7" s="1"/>
      <c r="CA7" s="1"/>
      <c r="CB7" s="1"/>
      <c r="CC7" s="1"/>
    </row>
    <row r="8" spans="2:81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BX8" s="1"/>
      <c r="BY8" s="1"/>
      <c r="BZ8" s="1"/>
      <c r="CA8" s="1"/>
      <c r="CB8" s="1"/>
      <c r="CC8" s="1"/>
    </row>
    <row r="9" spans="2:81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BX9" s="1"/>
      <c r="BY9" s="1"/>
      <c r="BZ9" s="1"/>
      <c r="CA9" s="1"/>
      <c r="CB9" s="1"/>
      <c r="CC9" s="1"/>
    </row>
    <row r="10" spans="2:81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BX10" s="1"/>
      <c r="BY10" s="1"/>
      <c r="BZ10" s="1"/>
      <c r="CA10" s="1"/>
      <c r="CB10" s="1"/>
      <c r="CC10" s="1"/>
    </row>
    <row r="11" spans="2:81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BX11" s="1"/>
      <c r="BY11" s="1"/>
      <c r="BZ11" s="1"/>
      <c r="CA11" s="1"/>
      <c r="CB11" s="1"/>
      <c r="CC11" s="1"/>
    </row>
    <row r="12" spans="2:81" ht="15.75" thickBot="1" x14ac:dyDescent="0.3">
      <c r="B12" s="1"/>
      <c r="C12" s="1"/>
      <c r="D12" s="1"/>
      <c r="E12" s="1"/>
      <c r="F12" s="1"/>
      <c r="G12" s="1"/>
      <c r="H12" s="175" t="s">
        <v>258</v>
      </c>
      <c r="I12" s="176" t="s">
        <v>259</v>
      </c>
      <c r="J12" s="176" t="s">
        <v>260</v>
      </c>
      <c r="K12" s="1"/>
      <c r="L12" s="1"/>
      <c r="M12" s="1"/>
      <c r="N12" s="177" t="s">
        <v>258</v>
      </c>
      <c r="O12" s="178" t="s">
        <v>259</v>
      </c>
      <c r="P12" s="178" t="s">
        <v>260</v>
      </c>
    </row>
    <row r="13" spans="2:81" x14ac:dyDescent="0.25">
      <c r="B13" s="1"/>
      <c r="C13" s="1"/>
      <c r="D13" s="1"/>
      <c r="E13" s="1"/>
      <c r="F13" s="225" t="s">
        <v>261</v>
      </c>
      <c r="G13" s="179" t="s">
        <v>251</v>
      </c>
      <c r="H13" s="180"/>
      <c r="I13" s="180"/>
      <c r="J13" s="180"/>
      <c r="K13" s="1"/>
      <c r="L13" s="228" t="s">
        <v>263</v>
      </c>
      <c r="M13" s="179" t="s">
        <v>251</v>
      </c>
      <c r="N13" s="180"/>
      <c r="O13" s="180"/>
      <c r="P13" s="180"/>
    </row>
    <row r="14" spans="2:81" x14ac:dyDescent="0.25">
      <c r="B14" s="1"/>
      <c r="C14" s="1"/>
      <c r="D14" s="1"/>
      <c r="E14" s="1"/>
      <c r="F14" s="226"/>
      <c r="G14" s="179" t="s">
        <v>252</v>
      </c>
      <c r="H14" s="180"/>
      <c r="I14" s="180"/>
      <c r="J14" s="180"/>
      <c r="K14" s="1"/>
      <c r="L14" s="229"/>
      <c r="M14" s="179" t="s">
        <v>252</v>
      </c>
      <c r="N14" s="180"/>
      <c r="O14" s="180"/>
      <c r="P14" s="180"/>
    </row>
    <row r="15" spans="2:81" ht="15" customHeight="1" x14ac:dyDescent="0.25">
      <c r="B15" s="1"/>
      <c r="C15" s="1"/>
      <c r="D15" s="1"/>
      <c r="E15" s="1"/>
      <c r="F15" s="226"/>
      <c r="G15" s="179" t="s">
        <v>253</v>
      </c>
      <c r="H15" s="180"/>
      <c r="I15" s="180"/>
      <c r="J15" s="180"/>
      <c r="K15" s="1"/>
      <c r="L15" s="229"/>
      <c r="M15" s="179" t="s">
        <v>253</v>
      </c>
      <c r="N15" s="180"/>
      <c r="O15" s="180"/>
      <c r="P15" s="180"/>
    </row>
    <row r="16" spans="2:81" x14ac:dyDescent="0.25">
      <c r="B16" s="1"/>
      <c r="C16" s="1"/>
      <c r="D16" s="1"/>
      <c r="E16" s="1"/>
      <c r="F16" s="226"/>
      <c r="G16" s="179" t="s">
        <v>254</v>
      </c>
      <c r="H16" s="180"/>
      <c r="I16" s="180"/>
      <c r="J16" s="180"/>
      <c r="K16" s="1"/>
      <c r="L16" s="229"/>
      <c r="M16" s="179" t="s">
        <v>254</v>
      </c>
      <c r="N16" s="180"/>
      <c r="O16" s="180"/>
      <c r="P16" s="180"/>
    </row>
    <row r="17" spans="2:16" x14ac:dyDescent="0.25">
      <c r="B17" s="1"/>
      <c r="C17" s="1"/>
      <c r="D17" s="1"/>
      <c r="E17" s="1"/>
      <c r="F17" s="226"/>
      <c r="G17" s="179" t="s">
        <v>255</v>
      </c>
      <c r="H17" s="180"/>
      <c r="I17" s="180"/>
      <c r="J17" s="180"/>
      <c r="K17" s="1"/>
      <c r="L17" s="229"/>
      <c r="M17" s="179" t="s">
        <v>255</v>
      </c>
      <c r="N17" s="180"/>
      <c r="O17" s="180"/>
      <c r="P17" s="180"/>
    </row>
    <row r="18" spans="2:16" x14ac:dyDescent="0.25">
      <c r="B18" s="1"/>
      <c r="C18" s="1"/>
      <c r="D18" s="1"/>
      <c r="E18" s="1"/>
      <c r="F18" s="226"/>
      <c r="G18" s="179" t="s">
        <v>256</v>
      </c>
      <c r="H18" s="180"/>
      <c r="I18" s="180"/>
      <c r="J18" s="180"/>
      <c r="K18" s="1"/>
      <c r="L18" s="229"/>
      <c r="M18" s="179" t="s">
        <v>256</v>
      </c>
      <c r="N18" s="180"/>
      <c r="O18" s="180"/>
      <c r="P18" s="180"/>
    </row>
    <row r="19" spans="2:16" ht="15.75" thickBot="1" x14ac:dyDescent="0.3">
      <c r="B19" s="1"/>
      <c r="C19" s="1"/>
      <c r="D19" s="1"/>
      <c r="E19" s="1"/>
      <c r="F19" s="227"/>
      <c r="G19" s="179" t="s">
        <v>257</v>
      </c>
      <c r="H19" s="180"/>
      <c r="I19" s="180"/>
      <c r="J19" s="180"/>
      <c r="K19" s="1"/>
      <c r="L19" s="230"/>
      <c r="M19" s="179" t="s">
        <v>257</v>
      </c>
      <c r="N19" s="180"/>
      <c r="O19" s="180"/>
      <c r="P19" s="180"/>
    </row>
    <row r="20" spans="2:16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2:16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2:16" ht="15.75" thickBot="1" x14ac:dyDescent="0.3">
      <c r="B23" s="1"/>
      <c r="C23" s="1"/>
      <c r="D23" s="1"/>
      <c r="E23" s="1"/>
      <c r="F23" s="1"/>
      <c r="G23" s="1"/>
      <c r="H23" s="175" t="s">
        <v>258</v>
      </c>
      <c r="I23" s="176" t="s">
        <v>259</v>
      </c>
      <c r="J23" s="176" t="s">
        <v>260</v>
      </c>
      <c r="K23" s="1"/>
      <c r="L23" s="1"/>
      <c r="M23" s="1"/>
      <c r="N23" s="175" t="s">
        <v>258</v>
      </c>
      <c r="O23" s="176" t="s">
        <v>259</v>
      </c>
      <c r="P23" s="176" t="s">
        <v>260</v>
      </c>
    </row>
    <row r="24" spans="2:16" ht="15.75" customHeight="1" x14ac:dyDescent="0.25">
      <c r="B24" s="1"/>
      <c r="C24" s="1"/>
      <c r="D24" s="1"/>
      <c r="E24" s="1"/>
      <c r="F24" s="225" t="s">
        <v>262</v>
      </c>
      <c r="G24" s="179" t="s">
        <v>251</v>
      </c>
      <c r="H24" s="180"/>
      <c r="I24" s="180"/>
      <c r="J24" s="180"/>
      <c r="K24" s="1"/>
      <c r="L24" s="228" t="s">
        <v>264</v>
      </c>
      <c r="M24" s="179" t="s">
        <v>251</v>
      </c>
      <c r="N24" s="180"/>
      <c r="O24" s="180"/>
      <c r="P24" s="180"/>
    </row>
    <row r="25" spans="2:16" x14ac:dyDescent="0.25">
      <c r="B25" s="1"/>
      <c r="C25" s="1"/>
      <c r="D25" s="1"/>
      <c r="E25" s="1"/>
      <c r="F25" s="226"/>
      <c r="G25" s="179" t="s">
        <v>252</v>
      </c>
      <c r="H25" s="180"/>
      <c r="I25" s="180"/>
      <c r="J25" s="180"/>
      <c r="K25" s="1"/>
      <c r="L25" s="229"/>
      <c r="M25" s="179" t="s">
        <v>252</v>
      </c>
      <c r="N25" s="180"/>
      <c r="O25" s="180"/>
      <c r="P25" s="180"/>
    </row>
    <row r="26" spans="2:16" x14ac:dyDescent="0.25">
      <c r="B26" s="1"/>
      <c r="C26" s="1"/>
      <c r="D26" s="1"/>
      <c r="E26" s="1"/>
      <c r="F26" s="226"/>
      <c r="G26" s="179" t="s">
        <v>253</v>
      </c>
      <c r="H26" s="180"/>
      <c r="I26" s="180"/>
      <c r="J26" s="180"/>
      <c r="K26" s="1"/>
      <c r="L26" s="229"/>
      <c r="M26" s="179" t="s">
        <v>253</v>
      </c>
      <c r="N26" s="180"/>
      <c r="O26" s="180"/>
      <c r="P26" s="180"/>
    </row>
    <row r="27" spans="2:16" x14ac:dyDescent="0.25">
      <c r="B27" s="1"/>
      <c r="C27" s="1"/>
      <c r="D27" s="1"/>
      <c r="E27" s="1"/>
      <c r="F27" s="226"/>
      <c r="G27" s="179" t="s">
        <v>254</v>
      </c>
      <c r="H27" s="180"/>
      <c r="I27" s="180"/>
      <c r="J27" s="180"/>
      <c r="K27" s="1"/>
      <c r="L27" s="229"/>
      <c r="M27" s="179" t="s">
        <v>254</v>
      </c>
      <c r="N27" s="180"/>
      <c r="O27" s="180"/>
      <c r="P27" s="180"/>
    </row>
    <row r="28" spans="2:16" x14ac:dyDescent="0.25">
      <c r="B28" s="1"/>
      <c r="C28" s="1"/>
      <c r="D28" s="1"/>
      <c r="E28" s="1"/>
      <c r="F28" s="226"/>
      <c r="G28" s="179" t="s">
        <v>255</v>
      </c>
      <c r="H28" s="180"/>
      <c r="I28" s="180"/>
      <c r="J28" s="180"/>
      <c r="K28" s="1"/>
      <c r="L28" s="229"/>
      <c r="M28" s="179" t="s">
        <v>255</v>
      </c>
      <c r="N28" s="180"/>
      <c r="O28" s="180"/>
      <c r="P28" s="180"/>
    </row>
    <row r="29" spans="2:16" x14ac:dyDescent="0.25">
      <c r="B29" s="1"/>
      <c r="C29" s="1"/>
      <c r="D29" s="1"/>
      <c r="E29" s="1"/>
      <c r="F29" s="226"/>
      <c r="G29" s="179" t="s">
        <v>256</v>
      </c>
      <c r="H29" s="180"/>
      <c r="I29" s="180"/>
      <c r="J29" s="180"/>
      <c r="K29" s="1"/>
      <c r="L29" s="229"/>
      <c r="M29" s="179" t="s">
        <v>256</v>
      </c>
      <c r="N29" s="180"/>
      <c r="O29" s="180"/>
      <c r="P29" s="180"/>
    </row>
    <row r="30" spans="2:16" ht="15.75" thickBot="1" x14ac:dyDescent="0.3">
      <c r="B30" s="1"/>
      <c r="C30" s="1"/>
      <c r="D30" s="1"/>
      <c r="E30" s="1"/>
      <c r="F30" s="227"/>
      <c r="G30" s="179" t="s">
        <v>257</v>
      </c>
      <c r="H30" s="180"/>
      <c r="I30" s="180"/>
      <c r="J30" s="180"/>
      <c r="K30" s="1"/>
      <c r="L30" s="230"/>
      <c r="M30" s="179" t="s">
        <v>257</v>
      </c>
      <c r="N30" s="180"/>
      <c r="O30" s="180"/>
      <c r="P30" s="180"/>
    </row>
    <row r="31" spans="2:16" x14ac:dyDescent="0.25">
      <c r="B31" s="1"/>
      <c r="C31" s="3"/>
      <c r="D31" s="3"/>
      <c r="E31" s="3"/>
      <c r="F31" s="3"/>
      <c r="G31" s="3"/>
      <c r="H31" s="3"/>
      <c r="I31" s="3"/>
      <c r="J31" s="3"/>
      <c r="K31" s="1"/>
      <c r="L31" s="1"/>
      <c r="M31" s="1"/>
      <c r="N31" s="1"/>
      <c r="O31" s="1"/>
      <c r="P31" s="1"/>
    </row>
    <row r="32" spans="2:16" x14ac:dyDescent="0.25">
      <c r="B32" s="1"/>
      <c r="C32" s="3"/>
      <c r="D32" s="3"/>
      <c r="E32" s="174"/>
      <c r="F32" s="3"/>
      <c r="G32" s="3"/>
      <c r="H32" s="3"/>
      <c r="I32" s="3"/>
      <c r="J32" s="3"/>
      <c r="K32" s="1"/>
      <c r="L32" s="1"/>
      <c r="M32" s="1"/>
      <c r="N32" s="1"/>
      <c r="O32" s="1"/>
      <c r="P32" s="1"/>
    </row>
    <row r="33" spans="2:16" x14ac:dyDescent="0.25">
      <c r="B33" s="1"/>
      <c r="C33" s="231"/>
      <c r="D33" s="3"/>
      <c r="E33" s="3"/>
      <c r="F33" s="3"/>
      <c r="G33" s="3"/>
      <c r="H33" s="3"/>
      <c r="I33" s="3"/>
      <c r="J33" s="3"/>
      <c r="K33" s="1"/>
      <c r="L33" s="1"/>
      <c r="M33" s="1"/>
      <c r="N33" s="1"/>
      <c r="O33" s="1"/>
      <c r="P33" s="1"/>
    </row>
    <row r="34" spans="2:16" x14ac:dyDescent="0.25">
      <c r="B34" s="1"/>
      <c r="C34" s="231"/>
      <c r="D34" s="3"/>
      <c r="E34" s="3"/>
      <c r="F34" s="3"/>
      <c r="G34" s="3"/>
      <c r="H34" s="3"/>
      <c r="I34" s="3"/>
      <c r="J34" s="3"/>
      <c r="K34" s="1"/>
      <c r="L34" s="1"/>
      <c r="M34" s="1"/>
      <c r="N34" s="1"/>
      <c r="O34" s="1"/>
      <c r="P34" s="1"/>
    </row>
    <row r="35" spans="2:16" x14ac:dyDescent="0.25">
      <c r="B35" s="1"/>
      <c r="C35" s="231"/>
      <c r="D35" s="3"/>
      <c r="E35" s="3"/>
      <c r="F35" s="3"/>
      <c r="G35" s="3"/>
      <c r="H35" s="3"/>
      <c r="I35" s="3"/>
      <c r="J35" s="3"/>
      <c r="K35" s="1"/>
      <c r="L35" s="1"/>
      <c r="M35" s="1"/>
      <c r="N35" s="1"/>
      <c r="O35" s="1"/>
      <c r="P35" s="1"/>
    </row>
    <row r="36" spans="2:16" x14ac:dyDescent="0.25">
      <c r="B36" s="1"/>
      <c r="C36" s="231"/>
      <c r="D36" s="3"/>
      <c r="E36" s="3"/>
      <c r="F36" s="3"/>
      <c r="G36" s="3"/>
      <c r="H36" s="3"/>
      <c r="I36" s="3"/>
      <c r="J36" s="3"/>
      <c r="K36" s="1"/>
      <c r="L36" s="1"/>
      <c r="M36" s="1"/>
      <c r="N36" s="1"/>
      <c r="O36" s="1"/>
      <c r="P36" s="1"/>
    </row>
    <row r="37" spans="2:16" x14ac:dyDescent="0.25">
      <c r="B37" s="1"/>
      <c r="C37" s="231"/>
      <c r="D37" s="3"/>
      <c r="E37" s="3"/>
      <c r="F37" s="3"/>
      <c r="G37" s="3"/>
      <c r="H37" s="3"/>
      <c r="I37" s="3"/>
      <c r="J37" s="3"/>
      <c r="K37" s="1"/>
      <c r="L37" s="1"/>
      <c r="M37" s="1"/>
      <c r="N37" s="1"/>
      <c r="O37" s="1"/>
      <c r="P37" s="1"/>
    </row>
    <row r="38" spans="2:16" x14ac:dyDescent="0.25">
      <c r="B38" s="1"/>
      <c r="C38" s="231"/>
      <c r="D38" s="3"/>
      <c r="E38" s="3"/>
      <c r="F38" s="3"/>
      <c r="G38" s="3"/>
      <c r="H38" s="3"/>
      <c r="I38" s="3"/>
      <c r="J38" s="3"/>
      <c r="K38" s="1"/>
      <c r="L38" s="1"/>
      <c r="M38" s="1"/>
      <c r="N38" s="1"/>
      <c r="O38" s="1"/>
      <c r="P38" s="1"/>
    </row>
    <row r="39" spans="2:16" x14ac:dyDescent="0.25">
      <c r="B39" s="1"/>
      <c r="C39" s="231"/>
      <c r="D39" s="3"/>
      <c r="E39" s="3"/>
      <c r="F39" s="3"/>
      <c r="G39" s="3"/>
      <c r="H39" s="3"/>
      <c r="I39" s="3"/>
      <c r="J39" s="3"/>
      <c r="K39" s="1"/>
      <c r="L39" s="1"/>
      <c r="M39" s="1"/>
      <c r="N39" s="1"/>
      <c r="O39" s="1"/>
      <c r="P39" s="1"/>
    </row>
    <row r="40" spans="2:16" x14ac:dyDescent="0.25">
      <c r="B40" s="1"/>
      <c r="C40" s="3"/>
      <c r="D40" s="3"/>
      <c r="E40" s="3"/>
      <c r="F40" s="3"/>
      <c r="G40" s="3"/>
      <c r="H40" s="3"/>
      <c r="I40" s="3"/>
      <c r="J40" s="3"/>
      <c r="K40" s="1"/>
      <c r="L40" s="1"/>
      <c r="M40" s="1"/>
      <c r="N40" s="1"/>
      <c r="O40" s="1"/>
      <c r="P40" s="1"/>
    </row>
    <row r="41" spans="2:16" x14ac:dyDescent="0.25">
      <c r="B41" s="1"/>
      <c r="C41" s="3"/>
      <c r="D41" s="3"/>
      <c r="E41" s="3"/>
      <c r="F41" s="3"/>
      <c r="G41" s="3"/>
      <c r="H41" s="3"/>
      <c r="I41" s="3"/>
      <c r="J41" s="3"/>
      <c r="K41" s="1"/>
      <c r="L41" s="1"/>
      <c r="M41" s="1"/>
      <c r="N41" s="1"/>
      <c r="O41" s="1"/>
      <c r="P41" s="1"/>
    </row>
    <row r="42" spans="2:16" x14ac:dyDescent="0.25">
      <c r="B42" s="1"/>
      <c r="C42" s="3"/>
      <c r="D42" s="3"/>
      <c r="E42" s="3"/>
      <c r="F42" s="3"/>
      <c r="G42" s="3"/>
      <c r="H42" s="3"/>
      <c r="I42" s="3"/>
      <c r="J42" s="3"/>
      <c r="K42" s="1"/>
      <c r="L42" s="1"/>
      <c r="M42" s="1"/>
      <c r="N42" s="1"/>
      <c r="O42" s="1"/>
      <c r="P42" s="1"/>
    </row>
    <row r="43" spans="2:16" x14ac:dyDescent="0.25">
      <c r="B43" s="1"/>
      <c r="C43" s="3"/>
      <c r="D43" s="3"/>
      <c r="E43" s="3"/>
      <c r="F43" s="3"/>
      <c r="G43" s="3"/>
      <c r="H43" s="3"/>
      <c r="I43" s="3"/>
      <c r="J43" s="3"/>
      <c r="K43" s="1"/>
      <c r="L43" s="1"/>
      <c r="M43" s="1"/>
      <c r="N43" s="1"/>
      <c r="O43" s="1"/>
      <c r="P43" s="1"/>
    </row>
    <row r="44" spans="2:16" x14ac:dyDescent="0.25">
      <c r="B44" s="1"/>
      <c r="C44" s="3"/>
      <c r="D44" s="3"/>
      <c r="E44" s="3"/>
      <c r="F44" s="3"/>
      <c r="G44" s="3"/>
      <c r="H44" s="3"/>
      <c r="I44" s="3"/>
      <c r="J44" s="3"/>
      <c r="K44" s="1"/>
      <c r="L44" s="1"/>
      <c r="M44" s="1"/>
      <c r="N44" s="1"/>
      <c r="O44" s="1"/>
      <c r="P44" s="1"/>
    </row>
    <row r="45" spans="2:16" x14ac:dyDescent="0.25">
      <c r="B45" s="1"/>
      <c r="C45" s="3"/>
      <c r="D45" s="3"/>
      <c r="E45" s="3"/>
      <c r="F45" s="3"/>
      <c r="G45" s="3"/>
      <c r="H45" s="3"/>
      <c r="I45" s="3"/>
      <c r="J45" s="3"/>
      <c r="K45" s="1"/>
      <c r="L45" s="1"/>
      <c r="M45" s="1"/>
      <c r="N45" s="1"/>
      <c r="O45" s="1"/>
      <c r="P45" s="1"/>
    </row>
    <row r="46" spans="2:16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16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16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2:16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2:16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2:16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2:16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2:16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2:16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2:16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2:16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2:16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2:16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2:16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2:16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2:16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2:16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2:16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2:16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2:16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16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2:16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2:16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2:16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2:16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2:16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2:16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2:16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2:16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2:16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2:16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2:16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2:16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2:16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2:16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2:16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2:16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2:16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2:16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2:16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2:16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2:16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2:16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2:16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2:16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2:16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2:16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2:16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2:16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2:16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2:16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2:16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2:16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2:16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2:16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2:16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2:16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2:16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2:16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2:16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2:16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2:16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2:16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2:16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2:16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2:16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2:16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2:16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2:16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2:16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2:16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2:16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2:16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2:16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2:16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2:16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2:16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2:16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2:16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2:16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2:16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2:16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2:16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2:16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2:16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2:16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2:16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2:16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2:16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2:16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2:16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2:16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2:16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2:16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2:16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2:16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2:16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2:16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2:16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2:16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2:16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2:16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2:16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2:16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2:16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2:16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2:16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2:16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2:16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2:16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2:16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2:16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2:16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2:16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2:16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2:16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2:16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2:16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2:16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2:16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2:16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2:16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2:16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2:16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2:16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2:16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2:16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2:16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2:16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2:16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2:16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2:16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2:16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2:16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2:16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2:16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2:16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2:16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2:16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2:16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2:16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2:16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2:16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2:16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2:16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2:16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2:16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2:16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2:16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2:16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2:16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2:16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2:16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2:16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2:16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2:16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2:16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2:16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2:16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2:16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2:16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2:16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2:16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2:16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2:16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2:16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2:16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2:16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2:16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2:16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2:16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2:16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2:16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2:16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2:16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2:16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2:16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2:16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2:16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2:16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2:16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2:16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2:16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2:16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2:16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2:16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2:16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2:16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2:16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2:16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2:16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2:16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2:16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2:16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2:16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2:16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2:16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2:16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2:16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2:16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2:16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2:16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2:16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2:16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2:16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2:16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2:16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2:16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2:16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2:16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2:16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2:16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2:16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2:16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2:16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2:16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2:16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2:16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2:16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2:16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2:16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2:16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2:16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2:16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2:16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2:16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2:16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2:16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2:16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2:16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2:16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2:16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2:16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2:16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2:16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2:16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2:16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2:16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2:16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2:16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2:16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2:16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2:16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2:16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2:16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2:16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2:16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2:16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2:16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2:16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2:16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2:16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2:16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2:16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2:16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2:16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2:16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2:16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2:16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2:16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2:16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2:16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2:16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2:16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2:16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2:16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2:16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2:16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2:16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2:16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2:16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2:16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2:16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2:16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2:16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2:16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2:16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2:16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2:16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2:16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2:16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2:16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2:16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2:16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2:16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2:16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2:16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2:16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2:16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2:16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2:16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2:16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2:16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2:16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2:16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2:16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2:16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2:16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2:16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2:16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2:16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2:16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2:16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2:16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2:16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2:16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2:16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2:16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2:16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2:16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2:16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2:16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2:16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2:16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2:16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2:16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2:16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2:16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2:16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2:16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2:16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2:16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2:16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2:16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2:16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2:16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2:16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2:16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2:16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2:16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2:16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2:16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2:16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2:16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2:16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2:16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2:16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2:16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2:16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2:16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2:16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2:16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2:16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2:16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2:16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2:16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2:16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2:16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2:16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2:16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2:16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2:16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2:16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2:16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2:16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2:16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2:16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2:16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2:16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2:16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2:16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2:16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2:16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2:16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2:16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2:16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2:16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2:16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2:16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2:16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2:16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2:16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2:16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2:16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2:16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2:16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2:16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2:16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2:16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2:16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2:16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2:16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2:16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2:16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2:16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2:16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2:16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2:16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2:16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2:16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2:16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2:16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2:16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2:16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2:16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2:16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2:16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2:16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2:16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2:16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2:16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2:16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2:16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2:16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2:16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2:16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2:16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2:16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2:16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2:16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2:16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2:16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2:16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2:16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2:16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2:16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2:16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2:16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2:16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2:16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2:16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2:16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2:16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2:16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2:16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2:16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2:16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2:16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2:16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2:16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2:16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2:16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2:16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2:16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2:16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2:16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2:16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2:16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2:16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2:16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2:16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2:16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2:16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2:16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2:16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2:16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2:16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2:16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2:16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2:16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2:16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2:16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2:16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2:16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2:16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2:16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2:16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2:16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2:16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2:16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2:16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2:16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2:16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2:16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2:16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2:16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2:16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2:16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2:16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2:16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2:16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2:16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2:16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2:16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2:16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2:16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2:16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2:16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2:16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2:16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2:16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2:16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2:16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2:16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2:16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2:16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2:16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2:16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2:16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2:16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2:16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2:16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2:16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2:16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2:16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2:16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2:16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2:16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2:16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2:16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2:16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2:16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2:16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2:16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2:16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2:16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2:16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2:16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2:16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2:16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2:16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2:16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2:16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2:16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2:16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2:16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2:16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2:16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2:16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2:16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2:16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2:16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2:16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2:16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2:16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2:16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2:16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2:16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2:16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2:16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2:16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2:16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2:16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2:16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2:16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2:16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2:16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2:16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2:16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2:16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2:16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2:16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2:16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2:16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2:16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2:16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2:16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2:16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2:16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2:16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2:16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2:16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2:16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2:16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2:16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2:16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2:16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2:16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2:16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2:16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2:16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2:16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2:16" x14ac:dyDescent="0.2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2:16" x14ac:dyDescent="0.2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2:16" x14ac:dyDescent="0.2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2:16" x14ac:dyDescent="0.2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2:16" x14ac:dyDescent="0.2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2:16" x14ac:dyDescent="0.2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2:16" x14ac:dyDescent="0.2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2:16" x14ac:dyDescent="0.2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2:16" x14ac:dyDescent="0.2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2:16" x14ac:dyDescent="0.2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2:16" x14ac:dyDescent="0.2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2:16" x14ac:dyDescent="0.2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2:16" x14ac:dyDescent="0.2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2:16" x14ac:dyDescent="0.2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2:16" x14ac:dyDescent="0.2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2:16" x14ac:dyDescent="0.2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2:16" x14ac:dyDescent="0.2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2:16" x14ac:dyDescent="0.2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2:16" x14ac:dyDescent="0.2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2:16" x14ac:dyDescent="0.2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2:16" x14ac:dyDescent="0.2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2:16" x14ac:dyDescent="0.2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2:16" x14ac:dyDescent="0.2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2:16" x14ac:dyDescent="0.2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2:16" x14ac:dyDescent="0.2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2:16" x14ac:dyDescent="0.2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2:16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2:16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2:16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2:16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2:16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2:16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2:16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2:16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2:16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2:16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2:16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2:16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2:16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2:16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2:16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2:16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2:16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2:16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2:16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2:16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2:16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2:16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2:16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2:16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2:16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2:16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2:16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2:16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2:16" x14ac:dyDescent="0.2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2:16" x14ac:dyDescent="0.2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2:16" x14ac:dyDescent="0.2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2:16" x14ac:dyDescent="0.2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2:16" x14ac:dyDescent="0.2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2:16" x14ac:dyDescent="0.2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2:16" x14ac:dyDescent="0.2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2:16" x14ac:dyDescent="0.2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2:16" x14ac:dyDescent="0.2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2:16" x14ac:dyDescent="0.2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2:16" x14ac:dyDescent="0.2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2:16" x14ac:dyDescent="0.2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2:16" x14ac:dyDescent="0.2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2:16" x14ac:dyDescent="0.2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2:16" x14ac:dyDescent="0.2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2:16" x14ac:dyDescent="0.2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2:16" x14ac:dyDescent="0.2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2:16" x14ac:dyDescent="0.2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2:16" x14ac:dyDescent="0.2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2:16" x14ac:dyDescent="0.2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2:16" x14ac:dyDescent="0.2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2:16" x14ac:dyDescent="0.2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2:16" x14ac:dyDescent="0.2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2:16" x14ac:dyDescent="0.2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2:16" x14ac:dyDescent="0.2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2:16" x14ac:dyDescent="0.2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2:16" x14ac:dyDescent="0.2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2:16" x14ac:dyDescent="0.2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2:16" x14ac:dyDescent="0.2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2:16" x14ac:dyDescent="0.2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2:16" x14ac:dyDescent="0.2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2:16" x14ac:dyDescent="0.2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2:16" x14ac:dyDescent="0.2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2:16" x14ac:dyDescent="0.2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2:16" x14ac:dyDescent="0.2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2:16" x14ac:dyDescent="0.2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2:16" x14ac:dyDescent="0.2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2:16" x14ac:dyDescent="0.2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2:16" x14ac:dyDescent="0.2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2:16" x14ac:dyDescent="0.2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2:16" x14ac:dyDescent="0.2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2:16" x14ac:dyDescent="0.2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2:16" x14ac:dyDescent="0.2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2:16" x14ac:dyDescent="0.2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2:16" x14ac:dyDescent="0.2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2:16" x14ac:dyDescent="0.2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2:16" x14ac:dyDescent="0.2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2:16" x14ac:dyDescent="0.2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2:16" x14ac:dyDescent="0.2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2:16" x14ac:dyDescent="0.2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2:16" x14ac:dyDescent="0.2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2:16" x14ac:dyDescent="0.2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2:16" x14ac:dyDescent="0.2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2:16" x14ac:dyDescent="0.2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2:16" x14ac:dyDescent="0.2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2:16" x14ac:dyDescent="0.2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2:16" x14ac:dyDescent="0.2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2:16" x14ac:dyDescent="0.2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2:16" x14ac:dyDescent="0.2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2:16" x14ac:dyDescent="0.2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2:16" x14ac:dyDescent="0.2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2:16" x14ac:dyDescent="0.2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2:16" x14ac:dyDescent="0.2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2:16" x14ac:dyDescent="0.2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2:16" x14ac:dyDescent="0.2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2:16" x14ac:dyDescent="0.2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2:16" x14ac:dyDescent="0.2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2:16" x14ac:dyDescent="0.2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2:16" x14ac:dyDescent="0.2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2:16" x14ac:dyDescent="0.2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2:16" x14ac:dyDescent="0.2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2:16" x14ac:dyDescent="0.2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2:16" x14ac:dyDescent="0.2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2:16" x14ac:dyDescent="0.2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2:16" x14ac:dyDescent="0.2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2:16" x14ac:dyDescent="0.2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2:16" x14ac:dyDescent="0.2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2:16" x14ac:dyDescent="0.2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2:16" x14ac:dyDescent="0.2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2:16" x14ac:dyDescent="0.2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2:16" x14ac:dyDescent="0.2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2:16" x14ac:dyDescent="0.2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2:16" x14ac:dyDescent="0.2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2:16" x14ac:dyDescent="0.2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2:16" x14ac:dyDescent="0.2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2:16" x14ac:dyDescent="0.2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2:16" x14ac:dyDescent="0.2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2:16" x14ac:dyDescent="0.2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2:16" x14ac:dyDescent="0.2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2:16" x14ac:dyDescent="0.2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2:16" x14ac:dyDescent="0.2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2:16" x14ac:dyDescent="0.2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2:16" x14ac:dyDescent="0.2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2:16" x14ac:dyDescent="0.2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2:16" x14ac:dyDescent="0.2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2:16" x14ac:dyDescent="0.2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2:16" x14ac:dyDescent="0.2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2:16" x14ac:dyDescent="0.2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2:16" x14ac:dyDescent="0.2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2:16" x14ac:dyDescent="0.2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2:16" x14ac:dyDescent="0.2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2:16" x14ac:dyDescent="0.2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2:16" x14ac:dyDescent="0.2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2:16" x14ac:dyDescent="0.2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2:16" x14ac:dyDescent="0.2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2:16" x14ac:dyDescent="0.2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2:16" x14ac:dyDescent="0.2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2:16" x14ac:dyDescent="0.2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2:16" x14ac:dyDescent="0.2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2:16" x14ac:dyDescent="0.2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2:16" x14ac:dyDescent="0.2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2:16" x14ac:dyDescent="0.2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2:16" x14ac:dyDescent="0.2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2:16" x14ac:dyDescent="0.2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2:16" x14ac:dyDescent="0.2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2:16" x14ac:dyDescent="0.2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2:16" x14ac:dyDescent="0.2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2:16" x14ac:dyDescent="0.2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2:16" x14ac:dyDescent="0.2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2:16" x14ac:dyDescent="0.2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2:16" x14ac:dyDescent="0.2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2:16" x14ac:dyDescent="0.2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2:16" x14ac:dyDescent="0.2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2:16" x14ac:dyDescent="0.2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2:16" x14ac:dyDescent="0.2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2:16" x14ac:dyDescent="0.2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2:16" x14ac:dyDescent="0.2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2:16" x14ac:dyDescent="0.2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2:16" x14ac:dyDescent="0.2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2:16" x14ac:dyDescent="0.2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2:16" x14ac:dyDescent="0.2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2:16" x14ac:dyDescent="0.2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2:16" x14ac:dyDescent="0.2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2:16" x14ac:dyDescent="0.2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2:16" x14ac:dyDescent="0.2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2:16" x14ac:dyDescent="0.2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2:16" x14ac:dyDescent="0.2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2:16" x14ac:dyDescent="0.2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2:16" x14ac:dyDescent="0.2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2:16" x14ac:dyDescent="0.2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2:16" x14ac:dyDescent="0.2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2:16" x14ac:dyDescent="0.2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2:16" x14ac:dyDescent="0.2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2:16" x14ac:dyDescent="0.2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2:16" x14ac:dyDescent="0.2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2:16" x14ac:dyDescent="0.2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2:16" x14ac:dyDescent="0.2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2:16" x14ac:dyDescent="0.2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2:16" x14ac:dyDescent="0.2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2:16" x14ac:dyDescent="0.2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2:16" x14ac:dyDescent="0.2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2:16" x14ac:dyDescent="0.2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2:16" x14ac:dyDescent="0.2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2:16" x14ac:dyDescent="0.2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2:16" x14ac:dyDescent="0.2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2:16" x14ac:dyDescent="0.2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2:16" x14ac:dyDescent="0.25"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2:16" x14ac:dyDescent="0.25"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2:16" x14ac:dyDescent="0.25"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</row>
  </sheetData>
  <sheetProtection algorithmName="SHA-512" hashValue="OiDRe/SMfxApvy9AV40td1+2E8mrfidUz9GB4+vXVtmKZ/4ADRAsDfQ7Cn5jBOLHQUK5oQEmJqXQ20zHI+xA6w==" saltValue="dp86njt6//MA5FDhF0DJDw==" spinCount="100000" sheet="1" objects="1" scenarios="1"/>
  <mergeCells count="6">
    <mergeCell ref="F13:F19"/>
    <mergeCell ref="F24:F30"/>
    <mergeCell ref="L13:L19"/>
    <mergeCell ref="C33:C39"/>
    <mergeCell ref="B2:H7"/>
    <mergeCell ref="L24:L3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LIST</vt:lpstr>
      <vt:lpstr>1) General Information </vt:lpstr>
      <vt:lpstr>2) Group Home-Budget</vt:lpstr>
      <vt:lpstr>3) Sponsored Residential-Budget</vt:lpstr>
      <vt:lpstr>4) Staffing</vt:lpstr>
      <vt:lpstr>5) Schedule of Support</vt:lpstr>
      <vt:lpstr>'2) Group Home-Budget'!Print_Area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Ottoson, Carrie (DBHDS)</dc:creator>
  <cp:lastModifiedBy>VITA Program</cp:lastModifiedBy>
  <cp:lastPrinted>2018-12-07T19:08:09Z</cp:lastPrinted>
  <dcterms:created xsi:type="dcterms:W3CDTF">2018-09-19T18:02:46Z</dcterms:created>
  <dcterms:modified xsi:type="dcterms:W3CDTF">2022-05-03T15:54:06Z</dcterms:modified>
</cp:coreProperties>
</file>